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506" windowWidth="7650" windowHeight="8325" firstSheet="1" activeTab="2"/>
  </bookViews>
  <sheets>
    <sheet name="Термопанели ППУ" sheetId="1" r:id="rId1"/>
    <sheet name="Rehaus" sheetId="2" r:id="rId2"/>
    <sheet name="Термопанели ППС" sheetId="3" r:id="rId3"/>
  </sheets>
  <definedNames>
    <definedName name="_xlnm.Print_Area" localSheetId="1">'Rehaus'!$A$1:$F$71</definedName>
    <definedName name="_xlnm.Print_Area" localSheetId="2">'Термопанели ППС'!$A$1:$H$117</definedName>
    <definedName name="_xlnm.Print_Area" localSheetId="0">'Термопанели ППУ'!$A$1:$F$29</definedName>
  </definedNames>
  <calcPr fullCalcOnLoad="1"/>
</workbook>
</file>

<file path=xl/sharedStrings.xml><?xml version="1.0" encoding="utf-8"?>
<sst xmlns="http://schemas.openxmlformats.org/spreadsheetml/2006/main" count="368" uniqueCount="122">
  <si>
    <t>Наименование и размеры</t>
  </si>
  <si>
    <t>Количество шт. на поддоне</t>
  </si>
  <si>
    <t>Вес поддона</t>
  </si>
  <si>
    <t>Площадь 1 шт.</t>
  </si>
  <si>
    <t>Вес 1 шт.</t>
  </si>
  <si>
    <t>Упаковка</t>
  </si>
  <si>
    <t>270 кг</t>
  </si>
  <si>
    <t>15.5 кг</t>
  </si>
  <si>
    <t>15 кг</t>
  </si>
  <si>
    <t>300 кг</t>
  </si>
  <si>
    <t>Панель стандартная 700х1000х70 мм</t>
  </si>
  <si>
    <t>Панель стандартная 700х1000х90 мм</t>
  </si>
  <si>
    <t>Стоимость (руб./шт.)</t>
  </si>
  <si>
    <r>
      <t>0,7 м</t>
    </r>
    <r>
      <rPr>
        <vertAlign val="superscript"/>
        <sz val="14"/>
        <color indexed="9"/>
        <rFont val="Tahoma"/>
        <family val="2"/>
      </rPr>
      <t>2</t>
    </r>
  </si>
  <si>
    <t xml:space="preserve">                                                                                   </t>
  </si>
  <si>
    <t xml:space="preserve">Москва, Волоколамское шоссе д. 1, стр. 1, офис 509                                                                                                             </t>
  </si>
  <si>
    <t>keramika@keramika-abc.ru</t>
  </si>
  <si>
    <t>www.keramika-abc.ru</t>
  </si>
  <si>
    <t>(утеплитель - пенополистирол)</t>
  </si>
  <si>
    <t>действителен с 17.02.2010 г.</t>
  </si>
  <si>
    <t>Стоимость, руб.</t>
  </si>
  <si>
    <t>1 шт.</t>
  </si>
  <si>
    <t>Панель стандартная 700х1000х70</t>
  </si>
  <si>
    <t>Панель «половина» 700х500х70</t>
  </si>
  <si>
    <t>17,5 кг</t>
  </si>
  <si>
    <t>360 кг</t>
  </si>
  <si>
    <t>9 кг</t>
  </si>
  <si>
    <t>--</t>
  </si>
  <si>
    <t>7 кг</t>
  </si>
  <si>
    <t>210 кг</t>
  </si>
  <si>
    <t>Тел. + 7 (499) 158-0099 (мн.), факс + 7 (499) 158-1282</t>
  </si>
  <si>
    <t xml:space="preserve">Москва, Волоколамское шоссе, д. 1, стр. 1, офис 509,  keramika@keramika-abc.ru                                                                                                              Тел. + 7 (499) 158-0099 (мн.), факс + 7 (499) 158-1282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</si>
  <si>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www.rеhaus.ru  </t>
  </si>
  <si>
    <t xml:space="preserve"> Прайс-лист на ФАСАДНЫЕ ТЕРМОПАНЕЛИ "REHAUS"  (вид утеплителя - пенополиуретан)       </t>
  </si>
  <si>
    <t>При заказе свыше 500 м2 цены осогласовываются отдельно!</t>
  </si>
  <si>
    <t xml:space="preserve">Стоимость, руб. </t>
  </si>
  <si>
    <t>(свыше 300 м2) 1 м2</t>
  </si>
  <si>
    <t>0,7 м2</t>
  </si>
  <si>
    <t>0,35 м2</t>
  </si>
  <si>
    <r>
      <t>1 м</t>
    </r>
    <r>
      <rPr>
        <b/>
        <i/>
        <vertAlign val="superscript"/>
        <sz val="7"/>
        <rFont val="Arial"/>
        <family val="2"/>
      </rPr>
      <t>2</t>
    </r>
  </si>
  <si>
    <t xml:space="preserve">Угловой элемент 240х240х700/70 </t>
  </si>
  <si>
    <r>
      <t>Стоимость (руб./м</t>
    </r>
    <r>
      <rPr>
        <b/>
        <vertAlign val="superscript"/>
        <sz val="8"/>
        <color indexed="9"/>
        <rFont val="Tahoma"/>
        <family val="2"/>
      </rPr>
      <t>2</t>
    </r>
    <r>
      <rPr>
        <b/>
        <sz val="8"/>
        <color indexed="9"/>
        <rFont val="Tahoma"/>
        <family val="2"/>
      </rPr>
      <t>)</t>
    </r>
  </si>
  <si>
    <r>
      <t xml:space="preserve">Цвета: </t>
    </r>
    <r>
      <rPr>
        <sz val="12"/>
        <color indexed="16"/>
        <rFont val="Tahoma"/>
        <family val="2"/>
      </rPr>
      <t xml:space="preserve">Malta Rot, Rotbunt glatt                                                                                         </t>
    </r>
    <r>
      <rPr>
        <b/>
        <sz val="12"/>
        <color indexed="16"/>
        <rFont val="Tahoma"/>
        <family val="2"/>
      </rPr>
      <t>Размер плитки:</t>
    </r>
    <r>
      <rPr>
        <sz val="12"/>
        <color indexed="16"/>
        <rFont val="Tahoma"/>
        <family val="2"/>
      </rPr>
      <t xml:space="preserve"> 240х71х7мм</t>
    </r>
  </si>
  <si>
    <t>Действителен с 01.03.2010 г.</t>
  </si>
  <si>
    <t>Панель стандартная 660х950х70 мм (0,64 м2)</t>
  </si>
  <si>
    <r>
      <t xml:space="preserve">Цвета: </t>
    </r>
    <r>
      <rPr>
        <sz val="12"/>
        <color indexed="16"/>
        <rFont val="Tahoma"/>
        <family val="2"/>
      </rPr>
      <t xml:space="preserve">Lanzarote, Malta, Nordkap, Kitzbuhel, Salzburg, Kupfer, Sandstein, Weinrot, Mangan, Rotbunt struktur, Rotbunt struktur besandet, Weiß, Naturbrand, Beige, Sandgelb, Grau, Borkum, Baltrum, Juist, Gotland, Aubergine, Granit                                                                                                         </t>
    </r>
    <r>
      <rPr>
        <b/>
        <sz val="12"/>
        <color indexed="16"/>
        <rFont val="Tahoma"/>
        <family val="2"/>
      </rPr>
      <t xml:space="preserve">Размер плитки: </t>
    </r>
    <r>
      <rPr>
        <sz val="12"/>
        <color indexed="16"/>
        <rFont val="Tahoma"/>
        <family val="2"/>
      </rPr>
      <t>240х71х8/10 мм</t>
    </r>
  </si>
  <si>
    <r>
      <t>Цвета:</t>
    </r>
    <r>
      <rPr>
        <sz val="12"/>
        <color indexed="16"/>
        <rFont val="Tahoma"/>
        <family val="2"/>
      </rPr>
      <t xml:space="preserve"> R 7558 Landhaus rot-bunt wasserstrich, R 0858  Rot-Kohlebrand wasserstrich, R 0954 schwarz-blau-bunt geflammt glatt, R 8954 schwarz-blau-bunt geflammt Kohlebrand glatt, R 7554  rot-bunt Schmolz glatt, R 1875  Kohlebrand mit Sinterschmolz, R 0854 Rot-Kohlebrand glatt, R 8354 Gelb-Kohlebrand glatt                                                                                                                         </t>
    </r>
    <r>
      <rPr>
        <b/>
        <sz val="12"/>
        <color indexed="16"/>
        <rFont val="Tahoma"/>
        <family val="2"/>
      </rPr>
      <t>Размер плитки:</t>
    </r>
    <r>
      <rPr>
        <sz val="12"/>
        <color indexed="16"/>
        <rFont val="Tahoma"/>
        <family val="2"/>
      </rPr>
      <t xml:space="preserve"> 240х71х14 мм</t>
    </r>
  </si>
  <si>
    <r>
      <t>Цвета:</t>
    </r>
    <r>
      <rPr>
        <sz val="12"/>
        <color indexed="16"/>
        <rFont val="Tahoma"/>
        <family val="2"/>
      </rPr>
      <t xml:space="preserve"> Granit Vesuv, Feuerland                                                                                                                                         </t>
    </r>
    <r>
      <rPr>
        <b/>
        <sz val="12"/>
        <color indexed="16"/>
        <rFont val="Tahoma"/>
        <family val="2"/>
      </rPr>
      <t xml:space="preserve">Размер плитки: </t>
    </r>
    <r>
      <rPr>
        <sz val="12"/>
        <color indexed="16"/>
        <rFont val="Tahoma"/>
        <family val="2"/>
      </rPr>
      <t>300х150х10 мм</t>
    </r>
  </si>
  <si>
    <r>
      <t xml:space="preserve">Прайс-лист на </t>
    </r>
    <r>
      <rPr>
        <b/>
        <u val="single"/>
        <sz val="12"/>
        <color indexed="12"/>
        <rFont val="Arial"/>
        <family val="2"/>
      </rPr>
      <t>ФАСАДНЫЕ ТЕРМОПАНЕЛИ</t>
    </r>
    <r>
      <rPr>
        <b/>
        <sz val="12"/>
        <color indexed="12"/>
        <rFont val="Arial"/>
        <family val="2"/>
      </rPr>
      <t xml:space="preserve"> "ЕВРОПА"                                 </t>
    </r>
  </si>
  <si>
    <t>Панель стандартная 650х1000х70</t>
  </si>
  <si>
    <t>Панель «половина» 650х500х70</t>
  </si>
  <si>
    <t xml:space="preserve">Угловой элемент 240х240х650/70 </t>
  </si>
  <si>
    <t>Панель стандартная 650х1000х90</t>
  </si>
  <si>
    <t>Панель «половина» 650х500х90</t>
  </si>
  <si>
    <t xml:space="preserve">Угловой элемент 240х240х650/90 </t>
  </si>
  <si>
    <t>Панель стандартная 650х1000х110</t>
  </si>
  <si>
    <t>Панель «половина» 650х500х110</t>
  </si>
  <si>
    <t xml:space="preserve">Угловой элемент 240х240х650/110 </t>
  </si>
  <si>
    <t xml:space="preserve"> 0,65 м2</t>
  </si>
  <si>
    <t xml:space="preserve"> 0,325 м2</t>
  </si>
  <si>
    <t>4,8 кг</t>
  </si>
  <si>
    <t>14,2 кг</t>
  </si>
  <si>
    <t>7,15 кг</t>
  </si>
  <si>
    <t>4,9 кг</t>
  </si>
  <si>
    <t>14,5 кг</t>
  </si>
  <si>
    <t>7,3 кг</t>
  </si>
  <si>
    <t>5 кг</t>
  </si>
  <si>
    <t>280 кг</t>
  </si>
  <si>
    <t>144 кг</t>
  </si>
  <si>
    <t>147 кг</t>
  </si>
  <si>
    <t>150 кг</t>
  </si>
  <si>
    <t xml:space="preserve"> 14 кг</t>
  </si>
  <si>
    <t>0,325 м2</t>
  </si>
  <si>
    <t>14 кг</t>
  </si>
  <si>
    <t>0,65 м2</t>
  </si>
  <si>
    <r>
      <t>Стоимость (руб./м</t>
    </r>
    <r>
      <rPr>
        <vertAlign val="superscript"/>
        <sz val="8"/>
        <color indexed="9"/>
        <rFont val="Tahoma"/>
        <family val="2"/>
      </rPr>
      <t>2</t>
    </r>
    <r>
      <rPr>
        <sz val="8"/>
        <color indexed="9"/>
        <rFont val="Tahoma"/>
        <family val="2"/>
      </rPr>
      <t>)</t>
    </r>
  </si>
  <si>
    <t>Цвета: R 7558 Landhaus rot-bunt wasserstrich, R 0858  Rot-Kohlebrand wasserstrich,       R 0954 schwarz-blau-bunt geflammt glatt, R 8954 schwarz-blau-bunt geflammt Kohlebrand glatt, R 7554  rot-bunt Schmolz glatt, R 1875  Kohlebrand mit Sinterschmolz,  R 0854 Rot-Kohlebrand glatt, R 8354 Gelb-Kohlebrand glatt                                                                                                                                        Размер плитки: 240х71х14мм</t>
  </si>
  <si>
    <t>Цвета: Granit Vesuv, Feuerland                                                                                                                                                              Размер плитки: 300х150х10мм</t>
  </si>
  <si>
    <t>Панель стандартная 660х950х50 мм             (0,64 м2)</t>
  </si>
  <si>
    <t>Панель стандартная 660х950х70 мм                 (0,64 м2)</t>
  </si>
  <si>
    <t>Стоимость, руб.                             (свыше 300 м2) 1 м2</t>
  </si>
  <si>
    <t>420 кг</t>
  </si>
  <si>
    <t xml:space="preserve">Угловой элемент (с угловым элементом обл. плитки) 240х240х700/70 </t>
  </si>
  <si>
    <t>Панель стандартная 680х1000х50 мм</t>
  </si>
  <si>
    <t>Угловой элемент 360х240х680х50 мм</t>
  </si>
  <si>
    <t>Перемычка 240х110х680х50 мм</t>
  </si>
  <si>
    <t>Откос (левый, правый) 360х110х680х50 мм</t>
  </si>
  <si>
    <t>Панель стандартная 680х1000х70 мм</t>
  </si>
  <si>
    <t>Угловой элемент 360х240х680х70 мм</t>
  </si>
  <si>
    <t>Перемычка 240х110х680х70 мм</t>
  </si>
  <si>
    <t>Откос (левый, правый) 360х110х680х70 мм</t>
  </si>
  <si>
    <t>Панель стандартная 680х1000х90 мм</t>
  </si>
  <si>
    <t>Угловой элемент 360х240х680х90 мм</t>
  </si>
  <si>
    <t>Перемычка 240х110х680х90 мм</t>
  </si>
  <si>
    <t>Откос (левый, правый) 360х110х680х90 мм</t>
  </si>
  <si>
    <r>
      <t>0,68 м</t>
    </r>
    <r>
      <rPr>
        <vertAlign val="superscript"/>
        <sz val="12"/>
        <color indexed="9"/>
        <rFont val="Tahoma"/>
        <family val="2"/>
      </rPr>
      <t>2</t>
    </r>
  </si>
  <si>
    <t>Угловой элемент 360х240х680х50-90 мм</t>
  </si>
  <si>
    <r>
      <t>0,4 м</t>
    </r>
    <r>
      <rPr>
        <vertAlign val="superscript"/>
        <sz val="12"/>
        <color indexed="9"/>
        <rFont val="Tahoma"/>
        <family val="2"/>
      </rPr>
      <t>2</t>
    </r>
  </si>
  <si>
    <r>
      <t>0,24 м</t>
    </r>
    <r>
      <rPr>
        <vertAlign val="superscript"/>
        <sz val="12"/>
        <color indexed="9"/>
        <rFont val="Tahoma"/>
        <family val="2"/>
      </rPr>
      <t>2</t>
    </r>
  </si>
  <si>
    <t>Перемычка 240х110х680х50-90 мм</t>
  </si>
  <si>
    <t>Откос (левый, правый) 360х110х680х50-90 мм</t>
  </si>
  <si>
    <r>
      <t>0,28 м</t>
    </r>
    <r>
      <rPr>
        <vertAlign val="superscript"/>
        <sz val="12"/>
        <color indexed="9"/>
        <rFont val="Tahoma"/>
        <family val="2"/>
      </rPr>
      <t>2</t>
    </r>
  </si>
  <si>
    <t>8,3 кг</t>
  </si>
  <si>
    <t>5,8 кг</t>
  </si>
  <si>
    <t>200 кг</t>
  </si>
  <si>
    <t>294 кг</t>
  </si>
  <si>
    <t>348 кг</t>
  </si>
  <si>
    <t>Цвета: Cерии "Ziegelriemchen" Altona, Blankenese, Finkenwerder, Winterhude                                                                                                                                        Размер плитки: 240х71х10мм</t>
  </si>
  <si>
    <t xml:space="preserve">Серия «Ziegelriemchen» (Altona, Blankenese, Finkenwerder, Winterhude) </t>
  </si>
  <si>
    <t>Цвета: Malta Rot Glatt, Feuerland Rotbunt glatt, Alaska Braun glatt, Alaska Braun genarbt, Alaska Beige glatt, Alaska Beige genarbt                                                                                            Размер плитки: 240х71х7</t>
  </si>
  <si>
    <t>Цвета: Malta glatt/genarbt, Nordkap glatt/genarbt, Lanzarote glatt/genarbt, Kitzbuhel, Salzburg, Kupfer, Weinrot, Sandstein, Mangan, Rotbunt struktur, Rotbunt struktur bezandet, Weiss struktur, Naturbrand, Objekta Beige glatt/genarbt, Sandgelb glatt/genarbt, Grau glatt/genarbt, Borkum glatt/genarbt, Baltrum glatt/genarbt, Juist glatt/genarbt, Gotland glatt/genarbt, Aubergine glatt/genarbt, Objekta Braun glatt/genarbt, Granit Grau, Granit Rot, Granit Vesuv,Texel Размер плитки: 240х71х8/10 мм</t>
  </si>
  <si>
    <t>Цвета: Malta Rot glatt, Feuerland Rotbunt glatt, Alaska Braun glatt, Alaska Braun genarbt, Alaska Beige glatt, Alaska Beige genarbt                                                                                         Размер плитки: 240х71х7мм</t>
  </si>
  <si>
    <t>Цвета: Lanzarote glatt/genarbt, Malta glatt/genarbt, Nordkap glatt/genarbt, Kitzbuhel, Salzburg, Kupfer, Sandstein, Weinrot, Mangan, Rotbunt struktur, Rotbunt struktur besandet, Weiß struktur, Naturbrand,Obgekta Beige glatt/genarbt, Sandgelb glatt/genarbt, Grau glatt/genarbt, Borkum glatt/genarbt, Baltrum glatt/genarbt, Juist glatt/genarbt, Gotland glatt/genarbt, Aubergine glatt/genarbt, Granit Grau, Granit Rot, Granit Vesuv, Texel                                                                                                                                     Размер плитки: 240х71х8/10мм</t>
  </si>
  <si>
    <t>330 кг</t>
  </si>
  <si>
    <t>Действителен с 11.03.2013 г.</t>
  </si>
  <si>
    <t>действителен с 11.03.2013</t>
  </si>
  <si>
    <t>243 кг</t>
  </si>
  <si>
    <t>248 кг</t>
  </si>
  <si>
    <t>15,5 кг</t>
  </si>
  <si>
    <t xml:space="preserve">Угловой элемент (с угловым элементом обл. плитки) 240х240х650/70 </t>
  </si>
  <si>
    <t xml:space="preserve">Угловой элемент (с угловым элементом обл. плитки) 240х240х650/90 </t>
  </si>
  <si>
    <t xml:space="preserve">Угловой элемент (с угловым элементом обл. плитки) 240х240х650/110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</si>
</sst>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&quot;р.&quot;"/>
    <numFmt numFmtId="170" formatCode="#,##0.00_р_."/>
    <numFmt numFmtId="171" formatCode="0.0"/>
    <numFmt numFmtId="172" formatCode="0.000"/>
    <numFmt numFmtId="173" formatCode="#,##0.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2"/>
      <color indexed="10"/>
      <name val="Arial"/>
      <family val="2"/>
    </font>
    <font>
      <sz val="10"/>
      <name val="Tahoma"/>
      <family val="2"/>
    </font>
    <font>
      <sz val="12"/>
      <color indexed="9"/>
      <name val="Tahoma"/>
      <family val="2"/>
    </font>
    <font>
      <b/>
      <sz val="10"/>
      <color indexed="9"/>
      <name val="Tahoma"/>
      <family val="2"/>
    </font>
    <font>
      <sz val="14"/>
      <color indexed="9"/>
      <name val="Tahoma"/>
      <family val="2"/>
    </font>
    <font>
      <sz val="11"/>
      <color indexed="9"/>
      <name val="Tahoma"/>
      <family val="2"/>
    </font>
    <font>
      <vertAlign val="superscript"/>
      <sz val="14"/>
      <color indexed="9"/>
      <name val="Tahoma"/>
      <family val="2"/>
    </font>
    <font>
      <sz val="16"/>
      <color indexed="16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ahoma"/>
      <family val="2"/>
    </font>
    <font>
      <b/>
      <i/>
      <sz val="16"/>
      <color indexed="10"/>
      <name val="Arial"/>
      <family val="2"/>
    </font>
    <font>
      <sz val="10"/>
      <name val="Arial"/>
      <family val="2"/>
    </font>
    <font>
      <b/>
      <sz val="12"/>
      <color indexed="9"/>
      <name val="Arial Cyr"/>
      <family val="0"/>
    </font>
    <font>
      <sz val="8"/>
      <color indexed="48"/>
      <name val="Tahoma"/>
      <family val="2"/>
    </font>
    <font>
      <u val="single"/>
      <sz val="8"/>
      <color indexed="48"/>
      <name val="Arial Cyr"/>
      <family val="0"/>
    </font>
    <font>
      <b/>
      <sz val="10"/>
      <color indexed="16"/>
      <name val="Tahoma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0"/>
      <name val="Arial"/>
      <family val="2"/>
    </font>
    <font>
      <b/>
      <i/>
      <sz val="7"/>
      <name val="Arial"/>
      <family val="2"/>
    </font>
    <font>
      <b/>
      <i/>
      <vertAlign val="superscript"/>
      <sz val="7"/>
      <name val="Arial"/>
      <family val="2"/>
    </font>
    <font>
      <sz val="7"/>
      <name val="Arial Cyr"/>
      <family val="0"/>
    </font>
    <font>
      <b/>
      <sz val="9"/>
      <name val="Arial"/>
      <family val="2"/>
    </font>
    <font>
      <b/>
      <sz val="8"/>
      <color indexed="16"/>
      <name val="Tahoma"/>
      <family val="2"/>
    </font>
    <font>
      <b/>
      <sz val="8"/>
      <color indexed="9"/>
      <name val="Tahoma"/>
      <family val="2"/>
    </font>
    <font>
      <b/>
      <vertAlign val="superscript"/>
      <sz val="8"/>
      <color indexed="9"/>
      <name val="Tahoma"/>
      <family val="2"/>
    </font>
    <font>
      <sz val="12"/>
      <color indexed="16"/>
      <name val="Tahoma"/>
      <family val="2"/>
    </font>
    <font>
      <b/>
      <sz val="12"/>
      <color indexed="16"/>
      <name val="Tahoma"/>
      <family val="2"/>
    </font>
    <font>
      <b/>
      <sz val="6"/>
      <name val="Arial"/>
      <family val="2"/>
    </font>
    <font>
      <b/>
      <sz val="6"/>
      <name val="Arial Cyr"/>
      <family val="0"/>
    </font>
    <font>
      <sz val="6"/>
      <name val="Arial Cyr"/>
      <family val="0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 Cyr"/>
      <family val="0"/>
    </font>
    <font>
      <b/>
      <i/>
      <sz val="11"/>
      <color indexed="10"/>
      <name val="Arial"/>
      <family val="2"/>
    </font>
    <font>
      <b/>
      <sz val="12"/>
      <color indexed="9"/>
      <name val="Tahoma"/>
      <family val="2"/>
    </font>
    <font>
      <sz val="8"/>
      <color indexed="9"/>
      <name val="Tahoma"/>
      <family val="2"/>
    </font>
    <font>
      <vertAlign val="superscript"/>
      <sz val="8"/>
      <color indexed="9"/>
      <name val="Tahoma"/>
      <family val="2"/>
    </font>
    <font>
      <b/>
      <sz val="8"/>
      <name val="Arial Cyr"/>
      <family val="0"/>
    </font>
    <font>
      <sz val="14"/>
      <color indexed="16"/>
      <name val="Tahoma"/>
      <family val="2"/>
    </font>
    <font>
      <b/>
      <sz val="9"/>
      <name val="Arial Cyr"/>
      <family val="0"/>
    </font>
    <font>
      <sz val="9"/>
      <name val="Arial Cyr"/>
      <family val="0"/>
    </font>
    <font>
      <vertAlign val="superscript"/>
      <sz val="12"/>
      <color indexed="9"/>
      <name val="Tahoma"/>
      <family val="2"/>
    </font>
    <font>
      <b/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3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30" fillId="0" borderId="11" xfId="0" applyFont="1" applyFill="1" applyBorder="1" applyAlignment="1">
      <alignment/>
    </xf>
    <xf numFmtId="0" fontId="30" fillId="0" borderId="0" xfId="0" applyFont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right" vertical="center"/>
    </xf>
    <xf numFmtId="0" fontId="3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4" fillId="24" borderId="11" xfId="0" applyFont="1" applyFill="1" applyBorder="1" applyAlignment="1">
      <alignment horizontal="left"/>
    </xf>
    <xf numFmtId="0" fontId="36" fillId="15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right"/>
    </xf>
    <xf numFmtId="0" fontId="38" fillId="0" borderId="0" xfId="0" applyFont="1" applyAlignment="1">
      <alignment/>
    </xf>
    <xf numFmtId="0" fontId="39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3" fillId="0" borderId="12" xfId="0" applyFont="1" applyBorder="1" applyAlignment="1">
      <alignment horizontal="center" vertical="top" wrapText="1"/>
    </xf>
    <xf numFmtId="3" fontId="8" fillId="15" borderId="14" xfId="0" applyNumberFormat="1" applyFont="1" applyFill="1" applyBorder="1" applyAlignment="1">
      <alignment horizontal="center" vertical="top" wrapText="1"/>
    </xf>
    <xf numFmtId="0" fontId="6" fillId="15" borderId="15" xfId="0" applyFont="1" applyFill="1" applyBorder="1" applyAlignment="1">
      <alignment horizontal="center" vertical="top" wrapText="1"/>
    </xf>
    <xf numFmtId="3" fontId="8" fillId="15" borderId="16" xfId="0" applyNumberFormat="1" applyFont="1" applyFill="1" applyBorder="1" applyAlignment="1">
      <alignment horizontal="center" vertical="top" wrapText="1"/>
    </xf>
    <xf numFmtId="0" fontId="6" fillId="15" borderId="17" xfId="0" applyFont="1" applyFill="1" applyBorder="1" applyAlignment="1">
      <alignment horizontal="center" vertical="top" wrapText="1"/>
    </xf>
    <xf numFmtId="0" fontId="9" fillId="15" borderId="18" xfId="0" applyFont="1" applyFill="1" applyBorder="1" applyAlignment="1">
      <alignment horizontal="center" vertical="top" wrapText="1"/>
    </xf>
    <xf numFmtId="3" fontId="8" fillId="15" borderId="19" xfId="0" applyNumberFormat="1" applyFont="1" applyFill="1" applyBorder="1" applyAlignment="1">
      <alignment horizontal="center" vertical="top" wrapText="1"/>
    </xf>
    <xf numFmtId="0" fontId="45" fillId="15" borderId="18" xfId="0" applyFont="1" applyFill="1" applyBorder="1" applyAlignment="1">
      <alignment horizontal="center" vertical="top" wrapText="1"/>
    </xf>
    <xf numFmtId="0" fontId="45" fillId="15" borderId="19" xfId="0" applyFont="1" applyFill="1" applyBorder="1" applyAlignment="1">
      <alignment horizontal="center" vertical="top" wrapText="1"/>
    </xf>
    <xf numFmtId="0" fontId="8" fillId="15" borderId="20" xfId="0" applyFont="1" applyFill="1" applyBorder="1" applyAlignment="1">
      <alignment horizontal="center" vertical="top" wrapText="1"/>
    </xf>
    <xf numFmtId="0" fontId="8" fillId="15" borderId="21" xfId="0" applyFont="1" applyFill="1" applyBorder="1" applyAlignment="1">
      <alignment horizontal="center" vertical="top" wrapText="1"/>
    </xf>
    <xf numFmtId="0" fontId="49" fillId="0" borderId="22" xfId="0" applyFont="1" applyBorder="1" applyAlignment="1">
      <alignment horizontal="center" vertical="top" wrapText="1"/>
    </xf>
    <xf numFmtId="4" fontId="49" fillId="0" borderId="23" xfId="0" applyNumberFormat="1" applyFont="1" applyBorder="1" applyAlignment="1">
      <alignment horizontal="center" vertical="center" wrapText="1"/>
    </xf>
    <xf numFmtId="4" fontId="49" fillId="0" borderId="0" xfId="0" applyNumberFormat="1" applyFont="1" applyBorder="1" applyAlignment="1">
      <alignment horizontal="center" vertical="center" wrapText="1"/>
    </xf>
    <xf numFmtId="4" fontId="50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49" fillId="0" borderId="12" xfId="0" applyFont="1" applyBorder="1" applyAlignment="1">
      <alignment horizontal="center" vertical="top" wrapText="1"/>
    </xf>
    <xf numFmtId="4" fontId="49" fillId="0" borderId="24" xfId="0" applyNumberFormat="1" applyFont="1" applyBorder="1" applyAlignment="1">
      <alignment horizontal="center" vertical="center" wrapText="1"/>
    </xf>
    <xf numFmtId="4" fontId="49" fillId="0" borderId="25" xfId="0" applyNumberFormat="1" applyFont="1" applyBorder="1" applyAlignment="1">
      <alignment horizontal="center" vertical="center" wrapText="1"/>
    </xf>
    <xf numFmtId="4" fontId="50" fillId="0" borderId="25" xfId="0" applyNumberFormat="1" applyFont="1" applyBorder="1" applyAlignment="1">
      <alignment horizontal="center" vertical="center"/>
    </xf>
    <xf numFmtId="4" fontId="50" fillId="0" borderId="24" xfId="0" applyNumberFormat="1" applyFont="1" applyBorder="1" applyAlignment="1">
      <alignment horizontal="center" vertical="center"/>
    </xf>
    <xf numFmtId="4" fontId="50" fillId="0" borderId="26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4" fontId="54" fillId="0" borderId="12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  <xf numFmtId="0" fontId="39" fillId="0" borderId="26" xfId="0" applyFont="1" applyBorder="1" applyAlignment="1">
      <alignment horizontal="center" vertical="top" wrapText="1"/>
    </xf>
    <xf numFmtId="4" fontId="39" fillId="0" borderId="24" xfId="0" applyNumberFormat="1" applyFont="1" applyBorder="1" applyAlignment="1">
      <alignment horizontal="center" vertical="center" wrapText="1"/>
    </xf>
    <xf numFmtId="4" fontId="39" fillId="0" borderId="26" xfId="0" applyNumberFormat="1" applyFont="1" applyBorder="1" applyAlignment="1">
      <alignment horizontal="center" vertical="center" wrapText="1"/>
    </xf>
    <xf numFmtId="2" fontId="39" fillId="0" borderId="24" xfId="0" applyNumberFormat="1" applyFont="1" applyBorder="1" applyAlignment="1">
      <alignment horizontal="center" vertical="center" wrapText="1"/>
    </xf>
    <xf numFmtId="2" fontId="39" fillId="0" borderId="25" xfId="0" applyNumberFormat="1" applyFont="1" applyBorder="1" applyAlignment="1">
      <alignment horizontal="center" vertical="center" wrapText="1"/>
    </xf>
    <xf numFmtId="2" fontId="39" fillId="0" borderId="26" xfId="0" applyNumberFormat="1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9" fillId="15" borderId="27" xfId="0" applyFont="1" applyFill="1" applyBorder="1" applyAlignment="1">
      <alignment horizontal="center" vertical="top" wrapText="1"/>
    </xf>
    <xf numFmtId="0" fontId="9" fillId="15" borderId="12" xfId="0" applyFont="1" applyFill="1" applyBorder="1" applyAlignment="1">
      <alignment horizontal="center" vertical="top" wrapText="1"/>
    </xf>
    <xf numFmtId="0" fontId="9" fillId="15" borderId="22" xfId="0" applyFont="1" applyFill="1" applyBorder="1" applyAlignment="1">
      <alignment horizontal="center" vertical="top" wrapText="1"/>
    </xf>
    <xf numFmtId="2" fontId="39" fillId="0" borderId="28" xfId="0" applyNumberFormat="1" applyFont="1" applyBorder="1" applyAlignment="1">
      <alignment horizontal="center" vertical="center" wrapText="1"/>
    </xf>
    <xf numFmtId="4" fontId="54" fillId="0" borderId="28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56" fillId="15" borderId="12" xfId="0" applyFont="1" applyFill="1" applyBorder="1" applyAlignment="1">
      <alignment vertical="top" wrapText="1"/>
    </xf>
    <xf numFmtId="3" fontId="56" fillId="15" borderId="29" xfId="0" applyNumberFormat="1" applyFont="1" applyFill="1" applyBorder="1" applyAlignment="1">
      <alignment vertical="top" wrapText="1"/>
    </xf>
    <xf numFmtId="3" fontId="56" fillId="15" borderId="24" xfId="0" applyNumberFormat="1" applyFont="1" applyFill="1" applyBorder="1" applyAlignment="1">
      <alignment vertical="top" wrapText="1"/>
    </xf>
    <xf numFmtId="0" fontId="9" fillId="15" borderId="13" xfId="0" applyFont="1" applyFill="1" applyBorder="1" applyAlignment="1">
      <alignment horizontal="center" vertical="top" wrapText="1"/>
    </xf>
    <xf numFmtId="3" fontId="56" fillId="15" borderId="12" xfId="0" applyNumberFormat="1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0" fontId="9" fillId="15" borderId="30" xfId="0" applyFont="1" applyFill="1" applyBorder="1" applyAlignment="1">
      <alignment horizontal="center" vertical="top" wrapText="1"/>
    </xf>
    <xf numFmtId="0" fontId="8" fillId="15" borderId="12" xfId="0" applyFont="1" applyFill="1" applyBorder="1" applyAlignment="1">
      <alignment vertical="top" wrapText="1"/>
    </xf>
    <xf numFmtId="3" fontId="8" fillId="15" borderId="12" xfId="0" applyNumberFormat="1" applyFont="1" applyFill="1" applyBorder="1" applyAlignment="1">
      <alignment vertical="top" wrapText="1"/>
    </xf>
    <xf numFmtId="0" fontId="57" fillId="15" borderId="18" xfId="0" applyFont="1" applyFill="1" applyBorder="1" applyAlignment="1">
      <alignment horizontal="center" vertical="top" wrapText="1"/>
    </xf>
    <xf numFmtId="0" fontId="57" fillId="15" borderId="19" xfId="0" applyFont="1" applyFill="1" applyBorder="1" applyAlignment="1">
      <alignment horizontal="center" vertical="top" wrapText="1"/>
    </xf>
    <xf numFmtId="0" fontId="8" fillId="15" borderId="30" xfId="0" applyFont="1" applyFill="1" applyBorder="1" applyAlignment="1">
      <alignment horizontal="center" vertical="top" wrapText="1"/>
    </xf>
    <xf numFmtId="0" fontId="8" fillId="15" borderId="12" xfId="0" applyFont="1" applyFill="1" applyBorder="1" applyAlignment="1">
      <alignment horizontal="center" vertical="top" wrapText="1"/>
    </xf>
    <xf numFmtId="3" fontId="56" fillId="15" borderId="31" xfId="0" applyNumberFormat="1" applyFont="1" applyFill="1" applyBorder="1" applyAlignment="1">
      <alignment vertical="top" wrapText="1"/>
    </xf>
    <xf numFmtId="3" fontId="56" fillId="15" borderId="14" xfId="0" applyNumberFormat="1" applyFont="1" applyFill="1" applyBorder="1" applyAlignment="1">
      <alignment vertical="top" wrapText="1"/>
    </xf>
    <xf numFmtId="0" fontId="43" fillId="0" borderId="29" xfId="0" applyFont="1" applyBorder="1" applyAlignment="1">
      <alignment horizontal="center" vertical="top" wrapText="1"/>
    </xf>
    <xf numFmtId="4" fontId="39" fillId="0" borderId="28" xfId="0" applyNumberFormat="1" applyFont="1" applyBorder="1" applyAlignment="1">
      <alignment horizontal="center" vertical="center" wrapText="1"/>
    </xf>
    <xf numFmtId="2" fontId="39" fillId="0" borderId="12" xfId="0" applyNumberFormat="1" applyFont="1" applyBorder="1" applyAlignment="1">
      <alignment horizontal="center" vertical="center" wrapText="1"/>
    </xf>
    <xf numFmtId="3" fontId="56" fillId="15" borderId="31" xfId="0" applyNumberFormat="1" applyFont="1" applyFill="1" applyBorder="1" applyAlignment="1">
      <alignment horizontal="right" vertical="top" wrapText="1"/>
    </xf>
    <xf numFmtId="3" fontId="56" fillId="15" borderId="23" xfId="0" applyNumberFormat="1" applyFont="1" applyFill="1" applyBorder="1" applyAlignment="1">
      <alignment vertical="top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" fillId="15" borderId="22" xfId="0" applyFont="1" applyFill="1" applyBorder="1" applyAlignment="1">
      <alignment horizontal="center" vertical="top" wrapText="1"/>
    </xf>
    <xf numFmtId="0" fontId="6" fillId="15" borderId="12" xfId="0" applyFont="1" applyFill="1" applyBorder="1" applyAlignment="1">
      <alignment horizontal="center" vertical="top" wrapText="1"/>
    </xf>
    <xf numFmtId="3" fontId="56" fillId="15" borderId="22" xfId="0" applyNumberFormat="1" applyFont="1" applyFill="1" applyBorder="1" applyAlignment="1">
      <alignment vertical="top" wrapText="1"/>
    </xf>
    <xf numFmtId="4" fontId="39" fillId="0" borderId="0" xfId="0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45" fillId="15" borderId="17" xfId="0" applyFont="1" applyFill="1" applyBorder="1" applyAlignment="1">
      <alignment horizontal="center" vertical="top" wrapText="1"/>
    </xf>
    <xf numFmtId="0" fontId="6" fillId="17" borderId="0" xfId="0" applyFont="1" applyFill="1" applyAlignment="1">
      <alignment horizontal="center"/>
    </xf>
    <xf numFmtId="0" fontId="8" fillId="15" borderId="16" xfId="0" applyFont="1" applyFill="1" applyBorder="1" applyAlignment="1">
      <alignment horizontal="center" vertical="top" wrapText="1"/>
    </xf>
    <xf numFmtId="0" fontId="8" fillId="15" borderId="3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45" fillId="15" borderId="33" xfId="0" applyFont="1" applyFill="1" applyBorder="1" applyAlignment="1">
      <alignment horizontal="center" vertical="top" wrapText="1"/>
    </xf>
    <xf numFmtId="0" fontId="45" fillId="15" borderId="34" xfId="0" applyFont="1" applyFill="1" applyBorder="1" applyAlignment="1">
      <alignment horizontal="center" vertical="top" wrapText="1"/>
    </xf>
    <xf numFmtId="0" fontId="8" fillId="15" borderId="14" xfId="0" applyFont="1" applyFill="1" applyBorder="1" applyAlignment="1">
      <alignment horizontal="center" vertical="top" wrapText="1"/>
    </xf>
    <xf numFmtId="0" fontId="8" fillId="15" borderId="35" xfId="0" applyFont="1" applyFill="1" applyBorder="1" applyAlignment="1">
      <alignment horizontal="center" vertical="top" wrapText="1"/>
    </xf>
    <xf numFmtId="3" fontId="8" fillId="15" borderId="19" xfId="0" applyNumberFormat="1" applyFont="1" applyFill="1" applyBorder="1" applyAlignment="1">
      <alignment horizontal="center" vertical="top" wrapText="1"/>
    </xf>
    <xf numFmtId="0" fontId="45" fillId="15" borderId="15" xfId="0" applyFont="1" applyFill="1" applyBorder="1" applyAlignment="1">
      <alignment horizontal="center" vertical="top" wrapText="1"/>
    </xf>
    <xf numFmtId="3" fontId="8" fillId="15" borderId="20" xfId="0" applyNumberFormat="1" applyFont="1" applyFill="1" applyBorder="1" applyAlignment="1">
      <alignment horizontal="center" vertical="justify"/>
    </xf>
    <xf numFmtId="3" fontId="8" fillId="15" borderId="36" xfId="0" applyNumberFormat="1" applyFont="1" applyFill="1" applyBorder="1" applyAlignment="1">
      <alignment horizontal="center" vertical="justify"/>
    </xf>
    <xf numFmtId="3" fontId="8" fillId="15" borderId="21" xfId="0" applyNumberFormat="1" applyFont="1" applyFill="1" applyBorder="1" applyAlignment="1">
      <alignment horizontal="center" vertical="justify"/>
    </xf>
    <xf numFmtId="3" fontId="8" fillId="15" borderId="37" xfId="0" applyNumberFormat="1" applyFont="1" applyFill="1" applyBorder="1" applyAlignment="1">
      <alignment horizontal="center" vertical="justify"/>
    </xf>
    <xf numFmtId="0" fontId="45" fillId="15" borderId="38" xfId="0" applyFont="1" applyFill="1" applyBorder="1" applyAlignment="1">
      <alignment horizontal="center" vertical="top" wrapText="1"/>
    </xf>
    <xf numFmtId="0" fontId="45" fillId="15" borderId="39" xfId="0" applyFont="1" applyFill="1" applyBorder="1" applyAlignment="1">
      <alignment horizontal="center" vertical="top" wrapText="1"/>
    </xf>
    <xf numFmtId="0" fontId="45" fillId="15" borderId="40" xfId="0" applyFont="1" applyFill="1" applyBorder="1" applyAlignment="1">
      <alignment horizontal="center" vertical="top" wrapText="1"/>
    </xf>
    <xf numFmtId="0" fontId="45" fillId="15" borderId="41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wrapText="1"/>
    </xf>
    <xf numFmtId="0" fontId="47" fillId="0" borderId="42" xfId="0" applyFont="1" applyFill="1" applyBorder="1" applyAlignment="1">
      <alignment horizontal="center" wrapText="1"/>
    </xf>
    <xf numFmtId="0" fontId="45" fillId="15" borderId="43" xfId="0" applyFont="1" applyFill="1" applyBorder="1" applyAlignment="1">
      <alignment horizontal="center" vertical="top" wrapText="1"/>
    </xf>
    <xf numFmtId="0" fontId="45" fillId="15" borderId="44" xfId="0" applyFont="1" applyFill="1" applyBorder="1" applyAlignment="1">
      <alignment horizontal="center" vertical="top" wrapText="1"/>
    </xf>
    <xf numFmtId="3" fontId="8" fillId="15" borderId="20" xfId="0" applyNumberFormat="1" applyFont="1" applyFill="1" applyBorder="1" applyAlignment="1">
      <alignment horizontal="center" vertical="top" wrapText="1"/>
    </xf>
    <xf numFmtId="3" fontId="8" fillId="15" borderId="21" xfId="0" applyNumberFormat="1" applyFont="1" applyFill="1" applyBorder="1" applyAlignment="1">
      <alignment horizontal="center" vertical="top" wrapText="1"/>
    </xf>
    <xf numFmtId="3" fontId="8" fillId="15" borderId="33" xfId="0" applyNumberFormat="1" applyFont="1" applyFill="1" applyBorder="1" applyAlignment="1">
      <alignment horizontal="center" vertical="justify"/>
    </xf>
    <xf numFmtId="3" fontId="8" fillId="15" borderId="34" xfId="0" applyNumberFormat="1" applyFont="1" applyFill="1" applyBorder="1" applyAlignment="1">
      <alignment horizontal="center" vertical="justify"/>
    </xf>
    <xf numFmtId="0" fontId="45" fillId="15" borderId="45" xfId="0" applyFont="1" applyFill="1" applyBorder="1" applyAlignment="1">
      <alignment horizontal="center" vertical="top" wrapText="1"/>
    </xf>
    <xf numFmtId="0" fontId="45" fillId="15" borderId="46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44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7" fillId="15" borderId="0" xfId="0" applyFont="1" applyFill="1" applyBorder="1" applyAlignment="1">
      <alignment horizontal="center" wrapText="1"/>
    </xf>
    <xf numFmtId="0" fontId="48" fillId="0" borderId="47" xfId="0" applyFont="1" applyFill="1" applyBorder="1" applyAlignment="1">
      <alignment horizontal="center" wrapText="1"/>
    </xf>
    <xf numFmtId="0" fontId="48" fillId="0" borderId="48" xfId="0" applyFont="1" applyFill="1" applyBorder="1" applyAlignment="1">
      <alignment horizontal="center" wrapText="1"/>
    </xf>
    <xf numFmtId="0" fontId="48" fillId="0" borderId="39" xfId="0" applyFont="1" applyFill="1" applyBorder="1" applyAlignment="1">
      <alignment horizontal="center" wrapText="1"/>
    </xf>
    <xf numFmtId="0" fontId="7" fillId="15" borderId="0" xfId="0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 wrapText="1"/>
    </xf>
    <xf numFmtId="0" fontId="47" fillId="0" borderId="4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wrapText="1"/>
    </xf>
    <xf numFmtId="0" fontId="56" fillId="0" borderId="11" xfId="0" applyFont="1" applyFill="1" applyBorder="1" applyAlignment="1">
      <alignment horizontal="center" wrapText="1"/>
    </xf>
    <xf numFmtId="0" fontId="56" fillId="0" borderId="41" xfId="0" applyFont="1" applyFill="1" applyBorder="1" applyAlignment="1">
      <alignment horizontal="center" wrapText="1"/>
    </xf>
    <xf numFmtId="3" fontId="56" fillId="15" borderId="22" xfId="0" applyNumberFormat="1" applyFont="1" applyFill="1" applyBorder="1" applyAlignment="1">
      <alignment horizontal="center" vertical="top" wrapText="1"/>
    </xf>
    <xf numFmtId="3" fontId="56" fillId="15" borderId="31" xfId="0" applyNumberFormat="1" applyFont="1" applyFill="1" applyBorder="1" applyAlignment="1">
      <alignment horizontal="center" vertical="top" wrapText="1"/>
    </xf>
    <xf numFmtId="3" fontId="56" fillId="15" borderId="50" xfId="0" applyNumberFormat="1" applyFont="1" applyFill="1" applyBorder="1" applyAlignment="1">
      <alignment horizontal="center" vertical="top" wrapText="1"/>
    </xf>
    <xf numFmtId="0" fontId="56" fillId="15" borderId="12" xfId="0" applyNumberFormat="1" applyFont="1" applyFill="1" applyBorder="1" applyAlignment="1">
      <alignment horizontal="center" vertical="top" wrapText="1"/>
    </xf>
    <xf numFmtId="3" fontId="56" fillId="15" borderId="14" xfId="0" applyNumberFormat="1" applyFont="1" applyFill="1" applyBorder="1" applyAlignment="1">
      <alignment horizontal="center" vertical="top" wrapText="1"/>
    </xf>
    <xf numFmtId="3" fontId="56" fillId="15" borderId="51" xfId="0" applyNumberFormat="1" applyFont="1" applyFill="1" applyBorder="1" applyAlignment="1">
      <alignment horizontal="center" vertical="top" wrapText="1"/>
    </xf>
    <xf numFmtId="0" fontId="8" fillId="15" borderId="29" xfId="0" applyFont="1" applyFill="1" applyBorder="1" applyAlignment="1">
      <alignment horizontal="center" vertical="top" wrapText="1"/>
    </xf>
    <xf numFmtId="0" fontId="8" fillId="15" borderId="52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center"/>
    </xf>
    <xf numFmtId="0" fontId="57" fillId="15" borderId="33" xfId="0" applyFont="1" applyFill="1" applyBorder="1" applyAlignment="1">
      <alignment horizontal="center" vertical="top" wrapText="1"/>
    </xf>
    <xf numFmtId="0" fontId="57" fillId="15" borderId="34" xfId="0" applyFont="1" applyFill="1" applyBorder="1" applyAlignment="1">
      <alignment horizontal="center" vertical="top" wrapText="1"/>
    </xf>
    <xf numFmtId="0" fontId="8" fillId="15" borderId="31" xfId="0" applyFont="1" applyFill="1" applyBorder="1" applyAlignment="1">
      <alignment horizontal="center" vertical="top" wrapText="1"/>
    </xf>
    <xf numFmtId="0" fontId="8" fillId="15" borderId="53" xfId="0" applyFont="1" applyFill="1" applyBorder="1" applyAlignment="1">
      <alignment horizontal="center" vertical="top" wrapText="1"/>
    </xf>
    <xf numFmtId="0" fontId="56" fillId="15" borderId="53" xfId="0" applyFont="1" applyFill="1" applyBorder="1" applyAlignment="1">
      <alignment horizontal="center" vertical="top" wrapText="1"/>
    </xf>
    <xf numFmtId="3" fontId="56" fillId="15" borderId="12" xfId="0" applyNumberFormat="1" applyFont="1" applyFill="1" applyBorder="1" applyAlignment="1">
      <alignment horizontal="center" vertical="top" wrapText="1"/>
    </xf>
    <xf numFmtId="3" fontId="56" fillId="15" borderId="29" xfId="0" applyNumberFormat="1" applyFont="1" applyFill="1" applyBorder="1" applyAlignment="1">
      <alignment horizontal="center" vertical="justify"/>
    </xf>
    <xf numFmtId="3" fontId="56" fillId="15" borderId="52" xfId="0" applyNumberFormat="1" applyFont="1" applyFill="1" applyBorder="1" applyAlignment="1">
      <alignment horizontal="center" vertical="justify"/>
    </xf>
    <xf numFmtId="0" fontId="48" fillId="0" borderId="54" xfId="0" applyFont="1" applyFill="1" applyBorder="1" applyAlignment="1">
      <alignment horizontal="center" wrapText="1"/>
    </xf>
    <xf numFmtId="0" fontId="48" fillId="0" borderId="55" xfId="0" applyFont="1" applyFill="1" applyBorder="1" applyAlignment="1">
      <alignment horizontal="center" wrapText="1"/>
    </xf>
    <xf numFmtId="0" fontId="48" fillId="0" borderId="34" xfId="0" applyFont="1" applyFill="1" applyBorder="1" applyAlignment="1">
      <alignment horizontal="center" wrapText="1"/>
    </xf>
    <xf numFmtId="0" fontId="57" fillId="15" borderId="15" xfId="0" applyFont="1" applyFill="1" applyBorder="1" applyAlignment="1">
      <alignment horizontal="center" vertical="top" wrapText="1"/>
    </xf>
    <xf numFmtId="0" fontId="57" fillId="15" borderId="17" xfId="0" applyFont="1" applyFill="1" applyBorder="1" applyAlignment="1">
      <alignment horizontal="center" vertical="top" wrapText="1"/>
    </xf>
    <xf numFmtId="0" fontId="57" fillId="15" borderId="38" xfId="0" applyFont="1" applyFill="1" applyBorder="1" applyAlignment="1">
      <alignment horizontal="center" vertical="top" wrapText="1"/>
    </xf>
    <xf numFmtId="0" fontId="57" fillId="15" borderId="43" xfId="0" applyFont="1" applyFill="1" applyBorder="1" applyAlignment="1">
      <alignment horizontal="center" vertical="top" wrapText="1"/>
    </xf>
    <xf numFmtId="0" fontId="57" fillId="15" borderId="40" xfId="0" applyFont="1" applyFill="1" applyBorder="1" applyAlignment="1">
      <alignment horizontal="center" vertical="top" wrapText="1"/>
    </xf>
    <xf numFmtId="0" fontId="57" fillId="15" borderId="44" xfId="0" applyFont="1" applyFill="1" applyBorder="1" applyAlignment="1">
      <alignment horizontal="center" vertical="top" wrapText="1"/>
    </xf>
    <xf numFmtId="0" fontId="57" fillId="15" borderId="20" xfId="0" applyFont="1" applyFill="1" applyBorder="1" applyAlignment="1">
      <alignment horizontal="center" vertical="top" wrapText="1"/>
    </xf>
    <xf numFmtId="0" fontId="57" fillId="15" borderId="36" xfId="0" applyFont="1" applyFill="1" applyBorder="1" applyAlignment="1">
      <alignment horizontal="center" vertical="top" wrapText="1"/>
    </xf>
    <xf numFmtId="0" fontId="57" fillId="15" borderId="21" xfId="0" applyFont="1" applyFill="1" applyBorder="1" applyAlignment="1">
      <alignment horizontal="center" vertical="top" wrapText="1"/>
    </xf>
    <xf numFmtId="0" fontId="57" fillId="15" borderId="37" xfId="0" applyFont="1" applyFill="1" applyBorder="1" applyAlignment="1">
      <alignment horizontal="center" vertical="top" wrapText="1"/>
    </xf>
    <xf numFmtId="4" fontId="56" fillId="15" borderId="12" xfId="0" applyNumberFormat="1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wrapText="1"/>
    </xf>
    <xf numFmtId="0" fontId="48" fillId="0" borderId="41" xfId="0" applyFont="1" applyFill="1" applyBorder="1" applyAlignment="1">
      <alignment horizontal="center" wrapText="1"/>
    </xf>
    <xf numFmtId="3" fontId="56" fillId="15" borderId="13" xfId="0" applyNumberFormat="1" applyFont="1" applyFill="1" applyBorder="1" applyAlignment="1">
      <alignment horizontal="center" vertical="top" wrapText="1"/>
    </xf>
    <xf numFmtId="3" fontId="56" fillId="15" borderId="24" xfId="0" applyNumberFormat="1" applyFont="1" applyFill="1" applyBorder="1" applyAlignment="1">
      <alignment horizontal="center" vertical="top" wrapText="1"/>
    </xf>
    <xf numFmtId="3" fontId="56" fillId="15" borderId="25" xfId="0" applyNumberFormat="1" applyFont="1" applyFill="1" applyBorder="1" applyAlignment="1">
      <alignment horizontal="center" vertical="top" wrapText="1"/>
    </xf>
    <xf numFmtId="0" fontId="6" fillId="24" borderId="29" xfId="0" applyFont="1" applyFill="1" applyBorder="1" applyAlignment="1">
      <alignment horizontal="center" vertical="top" wrapText="1"/>
    </xf>
    <xf numFmtId="0" fontId="6" fillId="24" borderId="28" xfId="0" applyFont="1" applyFill="1" applyBorder="1" applyAlignment="1">
      <alignment horizontal="center" vertical="top" wrapText="1"/>
    </xf>
    <xf numFmtId="3" fontId="8" fillId="15" borderId="12" xfId="0" applyNumberFormat="1" applyFont="1" applyFill="1" applyBorder="1" applyAlignment="1">
      <alignment horizontal="center" vertical="top" wrapText="1"/>
    </xf>
    <xf numFmtId="3" fontId="56" fillId="15" borderId="29" xfId="0" applyNumberFormat="1" applyFont="1" applyFill="1" applyBorder="1" applyAlignment="1">
      <alignment horizontal="center" vertical="top" wrapText="1"/>
    </xf>
    <xf numFmtId="3" fontId="56" fillId="15" borderId="28" xfId="0" applyNumberFormat="1" applyFont="1" applyFill="1" applyBorder="1" applyAlignment="1">
      <alignment horizontal="center" vertical="top" wrapText="1"/>
    </xf>
    <xf numFmtId="0" fontId="6" fillId="24" borderId="31" xfId="0" applyFont="1" applyFill="1" applyBorder="1" applyAlignment="1">
      <alignment horizontal="center" vertical="top" wrapText="1"/>
    </xf>
    <xf numFmtId="0" fontId="6" fillId="24" borderId="50" xfId="0" applyFont="1" applyFill="1" applyBorder="1" applyAlignment="1">
      <alignment horizontal="center" vertical="top" wrapText="1"/>
    </xf>
    <xf numFmtId="3" fontId="56" fillId="15" borderId="23" xfId="0" applyNumberFormat="1" applyFont="1" applyFill="1" applyBorder="1" applyAlignment="1">
      <alignment horizontal="center" vertical="top" wrapText="1"/>
    </xf>
    <xf numFmtId="3" fontId="56" fillId="15" borderId="56" xfId="0" applyNumberFormat="1" applyFont="1" applyFill="1" applyBorder="1" applyAlignment="1">
      <alignment horizontal="center" vertical="top" wrapText="1"/>
    </xf>
    <xf numFmtId="0" fontId="56" fillId="15" borderId="56" xfId="0" applyFont="1" applyFill="1" applyBorder="1" applyAlignment="1">
      <alignment horizontal="center" vertical="top" wrapText="1"/>
    </xf>
    <xf numFmtId="3" fontId="56" fillId="15" borderId="52" xfId="0" applyNumberFormat="1" applyFont="1" applyFill="1" applyBorder="1" applyAlignment="1">
      <alignment horizontal="center" vertical="top" wrapText="1"/>
    </xf>
    <xf numFmtId="3" fontId="56" fillId="15" borderId="13" xfId="0" applyNumberFormat="1" applyFont="1" applyFill="1" applyBorder="1" applyAlignment="1">
      <alignment horizontal="center" vertical="justify"/>
    </xf>
    <xf numFmtId="0" fontId="9" fillId="24" borderId="28" xfId="0" applyFont="1" applyFill="1" applyBorder="1" applyAlignment="1">
      <alignment horizontal="center" vertical="top" wrapText="1"/>
    </xf>
    <xf numFmtId="0" fontId="9" fillId="24" borderId="52" xfId="0" applyFont="1" applyFill="1" applyBorder="1" applyAlignment="1">
      <alignment horizontal="center" vertical="top" wrapText="1"/>
    </xf>
    <xf numFmtId="3" fontId="56" fillId="15" borderId="12" xfId="0" applyNumberFormat="1" applyFont="1" applyFill="1" applyBorder="1" applyAlignment="1">
      <alignment horizontal="center" vertical="justify"/>
    </xf>
    <xf numFmtId="0" fontId="56" fillId="15" borderId="29" xfId="0" applyFont="1" applyFill="1" applyBorder="1" applyAlignment="1">
      <alignment horizontal="center" vertical="top" wrapText="1"/>
    </xf>
    <xf numFmtId="0" fontId="56" fillId="15" borderId="52" xfId="0" applyFont="1" applyFill="1" applyBorder="1" applyAlignment="1">
      <alignment horizontal="center" vertical="top" wrapText="1"/>
    </xf>
    <xf numFmtId="0" fontId="56" fillId="15" borderId="22" xfId="0" applyFont="1" applyFill="1" applyBorder="1" applyAlignment="1">
      <alignment horizontal="center" vertical="top" wrapText="1"/>
    </xf>
    <xf numFmtId="0" fontId="45" fillId="15" borderId="0" xfId="0" applyFont="1" applyFill="1" applyBorder="1" applyAlignment="1">
      <alignment horizontal="center" vertical="center" wrapText="1"/>
    </xf>
    <xf numFmtId="4" fontId="39" fillId="0" borderId="12" xfId="0" applyNumberFormat="1" applyFont="1" applyBorder="1" applyAlignment="1">
      <alignment horizontal="center" vertical="center" wrapText="1"/>
    </xf>
    <xf numFmtId="2" fontId="39" fillId="0" borderId="12" xfId="0" applyNumberFormat="1" applyFont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center" vertical="top" wrapText="1"/>
    </xf>
    <xf numFmtId="0" fontId="64" fillId="0" borderId="0" xfId="0" applyFont="1" applyAlignment="1">
      <alignment horizontal="center"/>
    </xf>
    <xf numFmtId="0" fontId="39" fillId="0" borderId="29" xfId="0" applyFont="1" applyBorder="1" applyAlignment="1">
      <alignment horizontal="center" vertical="top" wrapText="1"/>
    </xf>
    <xf numFmtId="0" fontId="39" fillId="0" borderId="52" xfId="0" applyFont="1" applyBorder="1" applyAlignment="1">
      <alignment horizontal="center" vertical="top" wrapText="1"/>
    </xf>
    <xf numFmtId="0" fontId="40" fillId="0" borderId="24" xfId="0" applyFont="1" applyBorder="1" applyAlignment="1">
      <alignment horizontal="center" vertical="top" wrapText="1"/>
    </xf>
    <xf numFmtId="0" fontId="40" fillId="0" borderId="26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wrapText="1"/>
    </xf>
    <xf numFmtId="0" fontId="39" fillId="0" borderId="12" xfId="0" applyFont="1" applyBorder="1" applyAlignment="1">
      <alignment horizontal="center" vertical="top" wrapText="1"/>
    </xf>
    <xf numFmtId="4" fontId="39" fillId="0" borderId="29" xfId="0" applyNumberFormat="1" applyFont="1" applyBorder="1" applyAlignment="1">
      <alignment horizontal="center" vertical="center" wrapText="1"/>
    </xf>
    <xf numFmtId="4" fontId="54" fillId="0" borderId="28" xfId="0" applyNumberFormat="1" applyFont="1" applyBorder="1" applyAlignment="1">
      <alignment horizontal="center" vertical="center"/>
    </xf>
    <xf numFmtId="4" fontId="54" fillId="0" borderId="52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5" fillId="0" borderId="11" xfId="42" applyFont="1" applyFill="1" applyBorder="1" applyAlignment="1">
      <alignment horizontal="right"/>
    </xf>
    <xf numFmtId="0" fontId="52" fillId="0" borderId="0" xfId="0" applyFont="1" applyAlignment="1">
      <alignment horizontal="center" vertical="center" wrapText="1"/>
    </xf>
    <xf numFmtId="2" fontId="39" fillId="0" borderId="29" xfId="0" applyNumberFormat="1" applyFont="1" applyBorder="1" applyAlignment="1">
      <alignment horizontal="center" vertical="center" wrapText="1"/>
    </xf>
    <xf numFmtId="2" fontId="39" fillId="0" borderId="28" xfId="0" applyNumberFormat="1" applyFont="1" applyBorder="1" applyAlignment="1">
      <alignment horizontal="center" vertical="center" wrapText="1"/>
    </xf>
    <xf numFmtId="2" fontId="39" fillId="0" borderId="52" xfId="0" applyNumberFormat="1" applyFont="1" applyBorder="1" applyAlignment="1">
      <alignment horizontal="center" vertical="center" wrapText="1"/>
    </xf>
    <xf numFmtId="0" fontId="33" fillId="17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3" fillId="0" borderId="12" xfId="0" applyFont="1" applyBorder="1" applyAlignment="1">
      <alignment horizontal="center" vertical="top" wrapText="1"/>
    </xf>
    <xf numFmtId="0" fontId="43" fillId="0" borderId="29" xfId="0" applyFont="1" applyBorder="1" applyAlignment="1">
      <alignment horizontal="center" vertical="top" wrapText="1"/>
    </xf>
    <xf numFmtId="0" fontId="43" fillId="0" borderId="52" xfId="0" applyFont="1" applyBorder="1" applyAlignment="1">
      <alignment horizontal="center" vertical="top" wrapText="1"/>
    </xf>
    <xf numFmtId="4" fontId="39" fillId="0" borderId="52" xfId="0" applyNumberFormat="1" applyFont="1" applyBorder="1" applyAlignment="1">
      <alignment horizontal="center" vertical="center" wrapText="1"/>
    </xf>
    <xf numFmtId="4" fontId="39" fillId="0" borderId="28" xfId="0" applyNumberFormat="1" applyFont="1" applyBorder="1" applyAlignment="1">
      <alignment horizontal="center" vertical="center" wrapText="1"/>
    </xf>
    <xf numFmtId="4" fontId="54" fillId="0" borderId="29" xfId="0" applyNumberFormat="1" applyFont="1" applyBorder="1" applyAlignment="1">
      <alignment horizontal="center" vertical="center"/>
    </xf>
    <xf numFmtId="4" fontId="39" fillId="0" borderId="13" xfId="0" applyNumberFormat="1" applyFont="1" applyBorder="1" applyAlignment="1">
      <alignment horizontal="center" vertical="center" wrapText="1"/>
    </xf>
    <xf numFmtId="2" fontId="39" fillId="0" borderId="25" xfId="0" applyNumberFormat="1" applyFont="1" applyBorder="1" applyAlignment="1">
      <alignment horizontal="center" vertical="center" wrapText="1"/>
    </xf>
    <xf numFmtId="2" fontId="39" fillId="0" borderId="26" xfId="0" applyNumberFormat="1" applyFont="1" applyBorder="1" applyAlignment="1">
      <alignment horizontal="center" vertical="center" wrapText="1"/>
    </xf>
    <xf numFmtId="4" fontId="54" fillId="0" borderId="13" xfId="0" applyNumberFormat="1" applyFont="1" applyBorder="1" applyAlignment="1">
      <alignment horizontal="center" vertical="center"/>
    </xf>
    <xf numFmtId="4" fontId="39" fillId="0" borderId="22" xfId="0" applyNumberFormat="1" applyFont="1" applyBorder="1" applyAlignment="1">
      <alignment horizontal="center" vertical="center" wrapText="1"/>
    </xf>
    <xf numFmtId="4" fontId="54" fillId="0" borderId="50" xfId="0" applyNumberFormat="1" applyFont="1" applyBorder="1" applyAlignment="1">
      <alignment horizontal="center" vertical="center"/>
    </xf>
    <xf numFmtId="4" fontId="54" fillId="0" borderId="53" xfId="0" applyNumberFormat="1" applyFont="1" applyBorder="1" applyAlignment="1">
      <alignment horizontal="center" vertical="center"/>
    </xf>
    <xf numFmtId="4" fontId="54" fillId="0" borderId="22" xfId="0" applyNumberFormat="1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top" wrapText="1"/>
    </xf>
    <xf numFmtId="0" fontId="40" fillId="0" borderId="52" xfId="0" applyFont="1" applyBorder="1" applyAlignment="1">
      <alignment horizontal="center" vertical="top" wrapText="1"/>
    </xf>
    <xf numFmtId="0" fontId="40" fillId="0" borderId="29" xfId="0" applyFont="1" applyBorder="1" applyAlignment="1">
      <alignment horizontal="center"/>
    </xf>
    <xf numFmtId="0" fontId="40" fillId="0" borderId="52" xfId="0" applyFont="1" applyBorder="1" applyAlignment="1">
      <alignment horizontal="center"/>
    </xf>
    <xf numFmtId="0" fontId="55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6</xdr:col>
      <xdr:colOff>9525</xdr:colOff>
      <xdr:row>3</xdr:row>
      <xdr:rowOff>400050</xdr:rowOff>
    </xdr:to>
    <xdr:pic>
      <xdr:nvPicPr>
        <xdr:cNvPr id="1" name="Picture 9" descr="рехаус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73152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771525</xdr:colOff>
      <xdr:row>3</xdr:row>
      <xdr:rowOff>485775</xdr:rowOff>
    </xdr:to>
    <xdr:pic>
      <xdr:nvPicPr>
        <xdr:cNvPr id="1" name="Picture 9" descr="рехаус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572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0</xdr:col>
      <xdr:colOff>2200275</xdr:colOff>
      <xdr:row>2</xdr:row>
      <xdr:rowOff>228600</xdr:rowOff>
    </xdr:to>
    <xdr:pic>
      <xdr:nvPicPr>
        <xdr:cNvPr id="1" name="Picture 2" descr="logo_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066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704850</xdr:colOff>
      <xdr:row>0</xdr:row>
      <xdr:rowOff>19050</xdr:rowOff>
    </xdr:from>
    <xdr:to>
      <xdr:col>7</xdr:col>
      <xdr:colOff>1123950</xdr:colOff>
      <xdr:row>2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19050"/>
          <a:ext cx="2419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eramika@keramika-abc.ru" TargetMode="External" /><Relationship Id="rId2" Type="http://schemas.openxmlformats.org/officeDocument/2006/relationships/hyperlink" Target="http://www.keramika-abc.ru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SheetLayoutView="100" zoomScalePageLayoutView="0" workbookViewId="0" topLeftCell="A16">
      <selection activeCell="I17" sqref="I17"/>
    </sheetView>
  </sheetViews>
  <sheetFormatPr defaultColWidth="9.00390625" defaultRowHeight="12.75"/>
  <cols>
    <col min="1" max="1" width="26.625" style="0" customWidth="1"/>
    <col min="2" max="2" width="17.375" style="0" customWidth="1"/>
    <col min="3" max="3" width="16.25390625" style="0" customWidth="1"/>
    <col min="4" max="4" width="13.75390625" style="0" customWidth="1"/>
    <col min="6" max="6" width="13.125" style="0" customWidth="1"/>
  </cols>
  <sheetData>
    <row r="1" spans="1:6" s="11" customFormat="1" ht="28.5" customHeight="1">
      <c r="A1" s="122" t="s">
        <v>31</v>
      </c>
      <c r="B1" s="122"/>
      <c r="C1" s="122"/>
      <c r="D1" s="122"/>
      <c r="E1" s="122"/>
      <c r="F1" s="122"/>
    </row>
    <row r="2" s="123" customFormat="1" ht="15" customHeight="1">
      <c r="A2" s="123" t="s">
        <v>32</v>
      </c>
    </row>
    <row r="3" s="123" customFormat="1" ht="14.25" customHeight="1"/>
    <row r="4" s="123" customFormat="1" ht="32.25" customHeight="1"/>
    <row r="5" spans="1:6" s="13" customFormat="1" ht="16.5" customHeight="1">
      <c r="A5" s="128" t="s">
        <v>43</v>
      </c>
      <c r="B5" s="128"/>
      <c r="C5" s="128"/>
      <c r="D5" s="128"/>
      <c r="E5" s="128"/>
      <c r="F5" s="128"/>
    </row>
    <row r="6" spans="1:6" ht="13.5" customHeight="1" thickBot="1">
      <c r="A6" s="124" t="s">
        <v>33</v>
      </c>
      <c r="B6" s="124"/>
      <c r="C6" s="124"/>
      <c r="D6" s="124"/>
      <c r="E6" s="124"/>
      <c r="F6" s="124"/>
    </row>
    <row r="7" spans="1:7" ht="38.25" customHeight="1" thickBot="1">
      <c r="A7" s="125" t="s">
        <v>42</v>
      </c>
      <c r="B7" s="126"/>
      <c r="C7" s="126"/>
      <c r="D7" s="126"/>
      <c r="E7" s="126"/>
      <c r="F7" s="127"/>
      <c r="G7" s="3"/>
    </row>
    <row r="8" spans="1:6" ht="13.5" customHeight="1">
      <c r="A8" s="101" t="s">
        <v>0</v>
      </c>
      <c r="B8" s="106" t="s">
        <v>12</v>
      </c>
      <c r="C8" s="113"/>
      <c r="D8" s="106" t="s">
        <v>41</v>
      </c>
      <c r="E8" s="106" t="s">
        <v>35</v>
      </c>
      <c r="F8" s="107"/>
    </row>
    <row r="9" spans="1:6" ht="12.75" customHeight="1" thickBot="1">
      <c r="A9" s="91"/>
      <c r="B9" s="108"/>
      <c r="C9" s="114"/>
      <c r="D9" s="108"/>
      <c r="E9" s="108" t="s">
        <v>36</v>
      </c>
      <c r="F9" s="109"/>
    </row>
    <row r="10" spans="1:11" ht="36" customHeight="1">
      <c r="A10" s="21" t="s">
        <v>10</v>
      </c>
      <c r="B10" s="115">
        <f>D10*0.7</f>
        <v>1085</v>
      </c>
      <c r="C10" s="115"/>
      <c r="D10" s="22">
        <v>1550</v>
      </c>
      <c r="E10" s="102">
        <v>1490</v>
      </c>
      <c r="F10" s="103"/>
      <c r="K10" s="1"/>
    </row>
    <row r="11" spans="1:11" ht="30" customHeight="1" thickBot="1">
      <c r="A11" s="23" t="s">
        <v>11</v>
      </c>
      <c r="B11" s="116">
        <f>D11*0.7</f>
        <v>1155</v>
      </c>
      <c r="C11" s="116"/>
      <c r="D11" s="20">
        <v>1650</v>
      </c>
      <c r="E11" s="104">
        <v>1590</v>
      </c>
      <c r="F11" s="105"/>
      <c r="K11" s="1"/>
    </row>
    <row r="12" spans="1:11" ht="66" customHeight="1" thickBot="1">
      <c r="A12" s="129" t="s">
        <v>45</v>
      </c>
      <c r="B12" s="132"/>
      <c r="C12" s="132"/>
      <c r="D12" s="132"/>
      <c r="E12" s="132"/>
      <c r="F12" s="133"/>
      <c r="G12" s="2"/>
      <c r="K12" s="1"/>
    </row>
    <row r="13" spans="1:11" ht="14.25" customHeight="1">
      <c r="A13" s="101" t="s">
        <v>0</v>
      </c>
      <c r="B13" s="106" t="s">
        <v>12</v>
      </c>
      <c r="C13" s="113"/>
      <c r="D13" s="119" t="s">
        <v>41</v>
      </c>
      <c r="E13" s="106" t="s">
        <v>35</v>
      </c>
      <c r="F13" s="107"/>
      <c r="K13" s="1"/>
    </row>
    <row r="14" spans="1:11" ht="14.25" customHeight="1" thickBot="1">
      <c r="A14" s="91"/>
      <c r="B14" s="108"/>
      <c r="C14" s="114"/>
      <c r="D14" s="120"/>
      <c r="E14" s="108" t="s">
        <v>36</v>
      </c>
      <c r="F14" s="109"/>
      <c r="K14" s="1"/>
    </row>
    <row r="15" spans="1:11" ht="30" customHeight="1">
      <c r="A15" s="21" t="s">
        <v>10</v>
      </c>
      <c r="B15" s="115">
        <f>D15*0.7</f>
        <v>1330</v>
      </c>
      <c r="C15" s="115"/>
      <c r="D15" s="22">
        <v>1900</v>
      </c>
      <c r="E15" s="102">
        <v>1840</v>
      </c>
      <c r="F15" s="103"/>
      <c r="K15" s="1"/>
    </row>
    <row r="16" spans="1:11" ht="30" customHeight="1" thickBot="1">
      <c r="A16" s="23" t="s">
        <v>11</v>
      </c>
      <c r="B16" s="116">
        <f>D16*0.7</f>
        <v>1393</v>
      </c>
      <c r="C16" s="116"/>
      <c r="D16" s="20">
        <v>1990</v>
      </c>
      <c r="E16" s="104">
        <v>1930</v>
      </c>
      <c r="F16" s="105"/>
      <c r="K16" s="1"/>
    </row>
    <row r="17" spans="1:11" ht="79.5" customHeight="1" thickBot="1">
      <c r="A17" s="129" t="s">
        <v>46</v>
      </c>
      <c r="B17" s="130"/>
      <c r="C17" s="130"/>
      <c r="D17" s="130"/>
      <c r="E17" s="130"/>
      <c r="F17" s="131"/>
      <c r="G17" s="2"/>
      <c r="K17" s="1"/>
    </row>
    <row r="18" spans="1:11" ht="14.25" customHeight="1">
      <c r="A18" s="101" t="s">
        <v>0</v>
      </c>
      <c r="B18" s="106" t="s">
        <v>12</v>
      </c>
      <c r="C18" s="113"/>
      <c r="D18" s="119" t="s">
        <v>41</v>
      </c>
      <c r="E18" s="106" t="s">
        <v>35</v>
      </c>
      <c r="F18" s="107"/>
      <c r="K18" s="1"/>
    </row>
    <row r="19" spans="1:11" ht="14.25" customHeight="1" thickBot="1">
      <c r="A19" s="91"/>
      <c r="B19" s="108"/>
      <c r="C19" s="114"/>
      <c r="D19" s="120"/>
      <c r="E19" s="108" t="s">
        <v>36</v>
      </c>
      <c r="F19" s="109"/>
      <c r="K19" s="1"/>
    </row>
    <row r="20" spans="1:6" ht="30" customHeight="1">
      <c r="A20" s="21" t="s">
        <v>10</v>
      </c>
      <c r="B20" s="115">
        <f>D20*0.7</f>
        <v>2100</v>
      </c>
      <c r="C20" s="115"/>
      <c r="D20" s="22">
        <v>3000</v>
      </c>
      <c r="E20" s="102">
        <v>2940</v>
      </c>
      <c r="F20" s="103"/>
    </row>
    <row r="21" spans="1:6" ht="30" customHeight="1" thickBot="1">
      <c r="A21" s="23" t="s">
        <v>11</v>
      </c>
      <c r="B21" s="116">
        <f>D21*0.7</f>
        <v>2170</v>
      </c>
      <c r="C21" s="116"/>
      <c r="D21" s="20">
        <v>3100</v>
      </c>
      <c r="E21" s="104">
        <v>3040</v>
      </c>
      <c r="F21" s="105"/>
    </row>
    <row r="22" spans="1:7" ht="40.5" customHeight="1" thickBot="1">
      <c r="A22" s="110" t="s">
        <v>47</v>
      </c>
      <c r="B22" s="111"/>
      <c r="C22" s="111"/>
      <c r="D22" s="111"/>
      <c r="E22" s="111"/>
      <c r="F22" s="112"/>
      <c r="G22" s="3"/>
    </row>
    <row r="23" spans="1:6" ht="13.5" customHeight="1">
      <c r="A23" s="101" t="s">
        <v>0</v>
      </c>
      <c r="B23" s="106" t="s">
        <v>12</v>
      </c>
      <c r="C23" s="113"/>
      <c r="D23" s="119" t="s">
        <v>41</v>
      </c>
      <c r="E23" s="106" t="s">
        <v>35</v>
      </c>
      <c r="F23" s="107"/>
    </row>
    <row r="24" spans="1:6" ht="15" customHeight="1" thickBot="1">
      <c r="A24" s="91"/>
      <c r="B24" s="108"/>
      <c r="C24" s="114"/>
      <c r="D24" s="120"/>
      <c r="E24" s="108" t="s">
        <v>36</v>
      </c>
      <c r="F24" s="109"/>
    </row>
    <row r="25" spans="1:11" ht="31.5" customHeight="1" thickBot="1">
      <c r="A25" s="24" t="s">
        <v>44</v>
      </c>
      <c r="B25" s="100">
        <v>1216</v>
      </c>
      <c r="C25" s="100"/>
      <c r="D25" s="25">
        <v>1900</v>
      </c>
      <c r="E25" s="117">
        <v>1840</v>
      </c>
      <c r="F25" s="118"/>
      <c r="K25" s="1"/>
    </row>
    <row r="26" spans="1:6" ht="20.25" thickBot="1">
      <c r="A26" s="95" t="s">
        <v>5</v>
      </c>
      <c r="B26" s="95"/>
      <c r="C26" s="95"/>
      <c r="D26" s="95"/>
      <c r="E26" s="95"/>
      <c r="F26" s="95"/>
    </row>
    <row r="27" spans="1:6" ht="21.75" thickBot="1">
      <c r="A27" s="26" t="s">
        <v>0</v>
      </c>
      <c r="B27" s="27" t="s">
        <v>1</v>
      </c>
      <c r="C27" s="27" t="s">
        <v>3</v>
      </c>
      <c r="D27" s="27" t="s">
        <v>4</v>
      </c>
      <c r="E27" s="96" t="s">
        <v>2</v>
      </c>
      <c r="F27" s="97"/>
    </row>
    <row r="28" spans="1:6" ht="30" customHeight="1">
      <c r="A28" s="21" t="s">
        <v>10</v>
      </c>
      <c r="B28" s="28">
        <v>20</v>
      </c>
      <c r="C28" s="28" t="s">
        <v>13</v>
      </c>
      <c r="D28" s="28" t="s">
        <v>8</v>
      </c>
      <c r="E28" s="93" t="s">
        <v>9</v>
      </c>
      <c r="F28" s="94"/>
    </row>
    <row r="29" spans="1:6" ht="36" customHeight="1" thickBot="1">
      <c r="A29" s="23" t="s">
        <v>11</v>
      </c>
      <c r="B29" s="29">
        <v>17</v>
      </c>
      <c r="C29" s="29" t="s">
        <v>13</v>
      </c>
      <c r="D29" s="29" t="s">
        <v>7</v>
      </c>
      <c r="E29" s="98" t="s">
        <v>6</v>
      </c>
      <c r="F29" s="99"/>
    </row>
    <row r="30" spans="1:6" ht="15">
      <c r="A30" s="92"/>
      <c r="B30" s="92"/>
      <c r="C30" s="92"/>
      <c r="D30" s="92"/>
      <c r="E30" s="92"/>
      <c r="F30" s="92"/>
    </row>
    <row r="31" spans="1:6" ht="15">
      <c r="A31" s="121"/>
      <c r="B31" s="121"/>
      <c r="C31" s="121"/>
      <c r="D31" s="121"/>
      <c r="E31" s="121"/>
      <c r="F31" s="121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</sheetData>
  <sheetProtection/>
  <mergeCells count="48">
    <mergeCell ref="B16:C16"/>
    <mergeCell ref="B15:C15"/>
    <mergeCell ref="D8:D9"/>
    <mergeCell ref="A17:F17"/>
    <mergeCell ref="B13:C14"/>
    <mergeCell ref="A8:A9"/>
    <mergeCell ref="B11:C11"/>
    <mergeCell ref="B8:C9"/>
    <mergeCell ref="B10:C10"/>
    <mergeCell ref="A12:F12"/>
    <mergeCell ref="D13:D14"/>
    <mergeCell ref="A18:A19"/>
    <mergeCell ref="D18:D19"/>
    <mergeCell ref="A1:F1"/>
    <mergeCell ref="A2:IV4"/>
    <mergeCell ref="A6:F6"/>
    <mergeCell ref="A7:F7"/>
    <mergeCell ref="A5:F5"/>
    <mergeCell ref="A13:A14"/>
    <mergeCell ref="B18:C19"/>
    <mergeCell ref="E25:F25"/>
    <mergeCell ref="D23:D24"/>
    <mergeCell ref="A31:F31"/>
    <mergeCell ref="A30:F30"/>
    <mergeCell ref="E28:F28"/>
    <mergeCell ref="A26:F26"/>
    <mergeCell ref="E27:F27"/>
    <mergeCell ref="E29:F29"/>
    <mergeCell ref="B25:C25"/>
    <mergeCell ref="A23:A24"/>
    <mergeCell ref="E19:F19"/>
    <mergeCell ref="E23:F23"/>
    <mergeCell ref="A22:F22"/>
    <mergeCell ref="E21:F21"/>
    <mergeCell ref="B23:C24"/>
    <mergeCell ref="B20:C20"/>
    <mergeCell ref="B21:C21"/>
    <mergeCell ref="E24:F24"/>
    <mergeCell ref="E15:F15"/>
    <mergeCell ref="E16:F16"/>
    <mergeCell ref="E20:F20"/>
    <mergeCell ref="E8:F8"/>
    <mergeCell ref="E9:F9"/>
    <mergeCell ref="E13:F13"/>
    <mergeCell ref="E14:F14"/>
    <mergeCell ref="E10:F10"/>
    <mergeCell ref="E11:F11"/>
    <mergeCell ref="E18:F18"/>
  </mergeCells>
  <printOptions/>
  <pageMargins left="0.5118110236220472" right="0.2755905511811024" top="0.2755905511811024" bottom="0.1968503937007874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SheetLayoutView="100" workbookViewId="0" topLeftCell="A1">
      <selection activeCell="M19" sqref="M19"/>
    </sheetView>
  </sheetViews>
  <sheetFormatPr defaultColWidth="9.00390625" defaultRowHeight="12.75"/>
  <cols>
    <col min="1" max="1" width="47.375" style="0" customWidth="1"/>
    <col min="2" max="2" width="12.375" style="0" customWidth="1"/>
    <col min="3" max="3" width="9.375" style="0" customWidth="1"/>
    <col min="4" max="4" width="11.125" style="0" customWidth="1"/>
    <col min="6" max="6" width="12.125" style="0" customWidth="1"/>
  </cols>
  <sheetData>
    <row r="1" spans="1:6" s="11" customFormat="1" ht="26.25" customHeight="1">
      <c r="A1" s="122" t="s">
        <v>31</v>
      </c>
      <c r="B1" s="122"/>
      <c r="C1" s="122"/>
      <c r="D1" s="122"/>
      <c r="E1" s="122"/>
      <c r="F1" s="122"/>
    </row>
    <row r="2" s="123" customFormat="1" ht="15" customHeight="1">
      <c r="A2" s="123" t="s">
        <v>32</v>
      </c>
    </row>
    <row r="3" s="123" customFormat="1" ht="14.25" customHeight="1"/>
    <row r="4" s="123" customFormat="1" ht="41.25" customHeight="1"/>
    <row r="5" spans="1:6" s="13" customFormat="1" ht="12" customHeight="1">
      <c r="A5" s="190" t="s">
        <v>114</v>
      </c>
      <c r="B5" s="190"/>
      <c r="C5" s="190"/>
      <c r="D5" s="190"/>
      <c r="E5" s="190"/>
      <c r="F5" s="190"/>
    </row>
    <row r="6" spans="1:6" ht="13.5" customHeight="1" thickBot="1">
      <c r="A6" s="124" t="s">
        <v>33</v>
      </c>
      <c r="B6" s="124"/>
      <c r="C6" s="124"/>
      <c r="D6" s="124"/>
      <c r="E6" s="124"/>
      <c r="F6" s="124"/>
    </row>
    <row r="7" spans="1:7" ht="46.5" customHeight="1" thickBot="1">
      <c r="A7" s="125" t="s">
        <v>111</v>
      </c>
      <c r="B7" s="126"/>
      <c r="C7" s="126"/>
      <c r="D7" s="126"/>
      <c r="E7" s="126"/>
      <c r="F7" s="127"/>
      <c r="G7" s="3"/>
    </row>
    <row r="8" spans="1:6" s="62" customFormat="1" ht="13.5" customHeight="1">
      <c r="A8" s="156" t="s">
        <v>0</v>
      </c>
      <c r="B8" s="158" t="s">
        <v>12</v>
      </c>
      <c r="C8" s="159"/>
      <c r="D8" s="158" t="s">
        <v>75</v>
      </c>
      <c r="E8" s="162" t="s">
        <v>80</v>
      </c>
      <c r="F8" s="163"/>
    </row>
    <row r="9" spans="1:6" s="62" customFormat="1" ht="7.5" customHeight="1" thickBot="1">
      <c r="A9" s="157"/>
      <c r="B9" s="160"/>
      <c r="C9" s="161"/>
      <c r="D9" s="160"/>
      <c r="E9" s="164"/>
      <c r="F9" s="165"/>
    </row>
    <row r="10" spans="1:6" ht="15">
      <c r="A10" s="58" t="s">
        <v>83</v>
      </c>
      <c r="B10" s="136">
        <f>D10*0.68</f>
        <v>1326</v>
      </c>
      <c r="C10" s="136"/>
      <c r="D10" s="87">
        <v>1950</v>
      </c>
      <c r="E10" s="189">
        <v>1890</v>
      </c>
      <c r="F10" s="189"/>
    </row>
    <row r="11" spans="1:6" ht="18.75" customHeight="1">
      <c r="A11" s="57" t="s">
        <v>84</v>
      </c>
      <c r="B11" s="150">
        <v>1600</v>
      </c>
      <c r="C11" s="150"/>
      <c r="D11" s="63"/>
      <c r="E11" s="187"/>
      <c r="F11" s="188"/>
    </row>
    <row r="12" spans="1:6" ht="17.25" customHeight="1">
      <c r="A12" s="57" t="s">
        <v>85</v>
      </c>
      <c r="B12" s="150">
        <v>1600</v>
      </c>
      <c r="C12" s="150"/>
      <c r="D12" s="63"/>
      <c r="E12" s="187"/>
      <c r="F12" s="188"/>
    </row>
    <row r="13" spans="1:6" ht="15">
      <c r="A13" s="57" t="s">
        <v>86</v>
      </c>
      <c r="B13" s="150">
        <v>1600</v>
      </c>
      <c r="C13" s="150"/>
      <c r="D13" s="63"/>
      <c r="E13" s="187"/>
      <c r="F13" s="188"/>
    </row>
    <row r="14" spans="1:6" ht="9.75" customHeight="1" thickBot="1">
      <c r="A14" s="184"/>
      <c r="B14" s="184"/>
      <c r="C14" s="184"/>
      <c r="D14" s="184"/>
      <c r="E14" s="184"/>
      <c r="F14" s="185"/>
    </row>
    <row r="15" spans="1:6" ht="13.5" customHeight="1">
      <c r="A15" s="156" t="s">
        <v>0</v>
      </c>
      <c r="B15" s="158" t="s">
        <v>12</v>
      </c>
      <c r="C15" s="159"/>
      <c r="D15" s="158" t="s">
        <v>75</v>
      </c>
      <c r="E15" s="162" t="s">
        <v>80</v>
      </c>
      <c r="F15" s="163"/>
    </row>
    <row r="16" spans="1:6" ht="8.25" customHeight="1" thickBot="1">
      <c r="A16" s="157"/>
      <c r="B16" s="160"/>
      <c r="C16" s="161"/>
      <c r="D16" s="160"/>
      <c r="E16" s="164"/>
      <c r="F16" s="165"/>
    </row>
    <row r="17" spans="1:11" ht="15">
      <c r="A17" s="57" t="s">
        <v>87</v>
      </c>
      <c r="B17" s="150">
        <f>D17*0.68</f>
        <v>1360</v>
      </c>
      <c r="C17" s="150"/>
      <c r="D17" s="64">
        <v>2000</v>
      </c>
      <c r="E17" s="186">
        <v>1940</v>
      </c>
      <c r="F17" s="186"/>
      <c r="K17" s="1"/>
    </row>
    <row r="18" spans="1:11" ht="15">
      <c r="A18" s="57" t="s">
        <v>88</v>
      </c>
      <c r="B18" s="175">
        <v>1650</v>
      </c>
      <c r="C18" s="182"/>
      <c r="D18" s="65"/>
      <c r="E18" s="151"/>
      <c r="F18" s="152"/>
      <c r="K18" s="1"/>
    </row>
    <row r="19" spans="1:11" ht="15">
      <c r="A19" s="56" t="s">
        <v>89</v>
      </c>
      <c r="B19" s="175">
        <v>1650</v>
      </c>
      <c r="C19" s="182"/>
      <c r="D19" s="65"/>
      <c r="E19" s="151"/>
      <c r="F19" s="152"/>
      <c r="K19" s="1"/>
    </row>
    <row r="20" spans="1:11" ht="15">
      <c r="A20" s="56" t="s">
        <v>90</v>
      </c>
      <c r="B20" s="175">
        <v>1650</v>
      </c>
      <c r="C20" s="182"/>
      <c r="D20" s="65"/>
      <c r="E20" s="151"/>
      <c r="F20" s="152"/>
      <c r="K20" s="1"/>
    </row>
    <row r="21" spans="1:11" ht="9.75" customHeight="1" thickBot="1">
      <c r="A21" s="184"/>
      <c r="B21" s="184"/>
      <c r="C21" s="184"/>
      <c r="D21" s="184"/>
      <c r="E21" s="184"/>
      <c r="F21" s="185"/>
      <c r="K21" s="1"/>
    </row>
    <row r="22" spans="1:11" ht="13.5" customHeight="1">
      <c r="A22" s="156" t="s">
        <v>0</v>
      </c>
      <c r="B22" s="158" t="s">
        <v>12</v>
      </c>
      <c r="C22" s="159"/>
      <c r="D22" s="158" t="s">
        <v>75</v>
      </c>
      <c r="E22" s="162" t="s">
        <v>80</v>
      </c>
      <c r="F22" s="163"/>
      <c r="K22" s="1"/>
    </row>
    <row r="23" spans="1:11" ht="12.75" customHeight="1" thickBot="1">
      <c r="A23" s="157"/>
      <c r="B23" s="160"/>
      <c r="C23" s="161"/>
      <c r="D23" s="160"/>
      <c r="E23" s="164"/>
      <c r="F23" s="165"/>
      <c r="K23" s="1"/>
    </row>
    <row r="24" spans="1:11" ht="15">
      <c r="A24" s="66" t="s">
        <v>91</v>
      </c>
      <c r="B24" s="169">
        <f>D24*0.68</f>
        <v>1428</v>
      </c>
      <c r="C24" s="169"/>
      <c r="D24" s="65">
        <v>2100</v>
      </c>
      <c r="E24" s="183">
        <v>2040</v>
      </c>
      <c r="F24" s="183"/>
      <c r="K24" s="1"/>
    </row>
    <row r="25" spans="1:11" ht="15">
      <c r="A25" s="57" t="s">
        <v>92</v>
      </c>
      <c r="B25" s="175">
        <v>1750</v>
      </c>
      <c r="C25" s="182"/>
      <c r="D25" s="67"/>
      <c r="E25" s="151"/>
      <c r="F25" s="152"/>
      <c r="K25" s="1"/>
    </row>
    <row r="26" spans="1:11" ht="15">
      <c r="A26" s="57" t="s">
        <v>93</v>
      </c>
      <c r="B26" s="175">
        <v>1750</v>
      </c>
      <c r="C26" s="182"/>
      <c r="D26" s="67"/>
      <c r="E26" s="151"/>
      <c r="F26" s="152"/>
      <c r="K26" s="1"/>
    </row>
    <row r="27" spans="1:11" ht="15">
      <c r="A27" s="57" t="s">
        <v>94</v>
      </c>
      <c r="B27" s="175">
        <v>1750</v>
      </c>
      <c r="C27" s="182"/>
      <c r="D27" s="67"/>
      <c r="E27" s="151"/>
      <c r="F27" s="152"/>
      <c r="K27" s="1"/>
    </row>
    <row r="28" spans="1:11" ht="106.5" customHeight="1" thickBot="1">
      <c r="A28" s="129" t="s">
        <v>112</v>
      </c>
      <c r="B28" s="134"/>
      <c r="C28" s="134"/>
      <c r="D28" s="134"/>
      <c r="E28" s="134"/>
      <c r="F28" s="135"/>
      <c r="G28" s="2"/>
      <c r="K28" s="1"/>
    </row>
    <row r="29" spans="1:11" s="11" customFormat="1" ht="14.25" customHeight="1">
      <c r="A29" s="162" t="s">
        <v>0</v>
      </c>
      <c r="B29" s="158" t="s">
        <v>12</v>
      </c>
      <c r="C29" s="159"/>
      <c r="D29" s="158" t="s">
        <v>75</v>
      </c>
      <c r="E29" s="162" t="s">
        <v>80</v>
      </c>
      <c r="F29" s="163"/>
      <c r="K29" s="68"/>
    </row>
    <row r="30" spans="1:11" s="11" customFormat="1" ht="9.75" customHeight="1" thickBot="1">
      <c r="A30" s="164"/>
      <c r="B30" s="160"/>
      <c r="C30" s="161"/>
      <c r="D30" s="160"/>
      <c r="E30" s="164"/>
      <c r="F30" s="165"/>
      <c r="K30" s="68"/>
    </row>
    <row r="31" spans="1:11" ht="15">
      <c r="A31" s="69" t="s">
        <v>83</v>
      </c>
      <c r="B31" s="179">
        <f>D31*0.68</f>
        <v>1428</v>
      </c>
      <c r="C31" s="180"/>
      <c r="D31" s="82">
        <v>2100</v>
      </c>
      <c r="E31" s="179">
        <v>2040</v>
      </c>
      <c r="F31" s="181"/>
      <c r="K31" s="1"/>
    </row>
    <row r="32" spans="1:11" ht="18">
      <c r="A32" s="57" t="s">
        <v>84</v>
      </c>
      <c r="B32" s="150">
        <v>1650</v>
      </c>
      <c r="C32" s="150"/>
      <c r="D32" s="70"/>
      <c r="E32" s="142"/>
      <c r="F32" s="143"/>
      <c r="K32" s="1"/>
    </row>
    <row r="33" spans="1:11" ht="18">
      <c r="A33" s="57" t="s">
        <v>85</v>
      </c>
      <c r="B33" s="150">
        <v>1650</v>
      </c>
      <c r="C33" s="150"/>
      <c r="D33" s="70"/>
      <c r="E33" s="142"/>
      <c r="F33" s="143"/>
      <c r="K33" s="1"/>
    </row>
    <row r="34" spans="1:11" ht="18">
      <c r="A34" s="57" t="s">
        <v>86</v>
      </c>
      <c r="B34" s="150">
        <v>1650</v>
      </c>
      <c r="C34" s="150"/>
      <c r="D34" s="70"/>
      <c r="E34" s="142"/>
      <c r="F34" s="143"/>
      <c r="K34" s="1"/>
    </row>
    <row r="35" spans="1:11" ht="9.75" customHeight="1" thickBot="1">
      <c r="A35" s="177"/>
      <c r="B35" s="178"/>
      <c r="C35" s="178"/>
      <c r="D35" s="178"/>
      <c r="E35" s="178"/>
      <c r="F35" s="178"/>
      <c r="K35" s="1"/>
    </row>
    <row r="36" spans="1:11" ht="13.5" customHeight="1">
      <c r="A36" s="156" t="s">
        <v>0</v>
      </c>
      <c r="B36" s="158" t="s">
        <v>12</v>
      </c>
      <c r="C36" s="159"/>
      <c r="D36" s="158" t="s">
        <v>75</v>
      </c>
      <c r="E36" s="162" t="s">
        <v>80</v>
      </c>
      <c r="F36" s="163"/>
      <c r="K36" s="1"/>
    </row>
    <row r="37" spans="1:11" ht="8.25" customHeight="1" thickBot="1">
      <c r="A37" s="157"/>
      <c r="B37" s="160"/>
      <c r="C37" s="161"/>
      <c r="D37" s="160"/>
      <c r="E37" s="164"/>
      <c r="F37" s="165"/>
      <c r="K37" s="1"/>
    </row>
    <row r="38" spans="1:11" ht="15">
      <c r="A38" s="57" t="s">
        <v>87</v>
      </c>
      <c r="B38" s="150">
        <f>D38*0.68</f>
        <v>1462</v>
      </c>
      <c r="C38" s="150"/>
      <c r="D38" s="64">
        <v>2150</v>
      </c>
      <c r="E38" s="175">
        <v>2090</v>
      </c>
      <c r="F38" s="176"/>
      <c r="K38" s="1"/>
    </row>
    <row r="39" spans="1:11" ht="18">
      <c r="A39" s="57" t="s">
        <v>88</v>
      </c>
      <c r="B39" s="150">
        <v>1700</v>
      </c>
      <c r="C39" s="150"/>
      <c r="D39" s="71"/>
      <c r="E39" s="174"/>
      <c r="F39" s="174"/>
      <c r="K39" s="1"/>
    </row>
    <row r="40" spans="1:11" ht="18">
      <c r="A40" s="57" t="s">
        <v>89</v>
      </c>
      <c r="B40" s="150">
        <v>1700</v>
      </c>
      <c r="C40" s="150"/>
      <c r="D40" s="71"/>
      <c r="E40" s="174"/>
      <c r="F40" s="174"/>
      <c r="K40" s="1"/>
    </row>
    <row r="41" spans="1:11" ht="18">
      <c r="A41" s="57" t="s">
        <v>90</v>
      </c>
      <c r="B41" s="150">
        <v>1700</v>
      </c>
      <c r="C41" s="150"/>
      <c r="D41" s="71"/>
      <c r="E41" s="174"/>
      <c r="F41" s="174"/>
      <c r="K41" s="1"/>
    </row>
    <row r="42" spans="1:11" ht="9.75" customHeight="1" thickBot="1">
      <c r="A42" s="172"/>
      <c r="B42" s="173"/>
      <c r="C42" s="173"/>
      <c r="D42" s="173"/>
      <c r="E42" s="173"/>
      <c r="F42" s="173"/>
      <c r="K42" s="1"/>
    </row>
    <row r="43" spans="1:11" ht="13.5" customHeight="1">
      <c r="A43" s="156" t="s">
        <v>0</v>
      </c>
      <c r="B43" s="158" t="s">
        <v>12</v>
      </c>
      <c r="C43" s="159"/>
      <c r="D43" s="158" t="s">
        <v>75</v>
      </c>
      <c r="E43" s="162" t="s">
        <v>80</v>
      </c>
      <c r="F43" s="163"/>
      <c r="K43" s="1"/>
    </row>
    <row r="44" spans="1:11" ht="8.25" customHeight="1" thickBot="1">
      <c r="A44" s="157"/>
      <c r="B44" s="160"/>
      <c r="C44" s="161"/>
      <c r="D44" s="160"/>
      <c r="E44" s="164"/>
      <c r="F44" s="165"/>
      <c r="K44" s="1"/>
    </row>
    <row r="45" spans="1:11" ht="15">
      <c r="A45" s="57" t="s">
        <v>91</v>
      </c>
      <c r="B45" s="169">
        <f>D45*0.68</f>
        <v>1530</v>
      </c>
      <c r="C45" s="169"/>
      <c r="D45" s="65">
        <v>2250</v>
      </c>
      <c r="E45" s="170">
        <v>2190</v>
      </c>
      <c r="F45" s="171"/>
      <c r="K45" s="1"/>
    </row>
    <row r="46" spans="1:11" ht="15">
      <c r="A46" s="57" t="s">
        <v>92</v>
      </c>
      <c r="B46" s="150">
        <v>1750</v>
      </c>
      <c r="C46" s="150"/>
      <c r="D46" s="67"/>
      <c r="E46" s="150"/>
      <c r="F46" s="150"/>
      <c r="K46" s="1"/>
    </row>
    <row r="47" spans="1:11" ht="15">
      <c r="A47" s="57" t="s">
        <v>93</v>
      </c>
      <c r="B47" s="150">
        <v>1750</v>
      </c>
      <c r="C47" s="150"/>
      <c r="D47" s="67"/>
      <c r="E47" s="150"/>
      <c r="F47" s="150"/>
      <c r="K47" s="1"/>
    </row>
    <row r="48" spans="1:11" ht="15">
      <c r="A48" s="57" t="s">
        <v>94</v>
      </c>
      <c r="B48" s="150">
        <v>1750</v>
      </c>
      <c r="C48" s="150"/>
      <c r="D48" s="67"/>
      <c r="E48" s="150"/>
      <c r="F48" s="150"/>
      <c r="K48" s="1"/>
    </row>
    <row r="49" spans="1:11" ht="75" customHeight="1" thickBot="1">
      <c r="A49" s="129" t="s">
        <v>76</v>
      </c>
      <c r="B49" s="167"/>
      <c r="C49" s="167"/>
      <c r="D49" s="167"/>
      <c r="E49" s="167"/>
      <c r="F49" s="168"/>
      <c r="G49" s="2"/>
      <c r="K49" s="1"/>
    </row>
    <row r="50" spans="1:11" ht="14.25" customHeight="1">
      <c r="A50" s="156" t="s">
        <v>0</v>
      </c>
      <c r="B50" s="158" t="s">
        <v>12</v>
      </c>
      <c r="C50" s="159"/>
      <c r="D50" s="158" t="s">
        <v>75</v>
      </c>
      <c r="E50" s="162" t="s">
        <v>80</v>
      </c>
      <c r="F50" s="163"/>
      <c r="K50" s="1"/>
    </row>
    <row r="51" spans="1:11" ht="9.75" customHeight="1" thickBot="1">
      <c r="A51" s="157"/>
      <c r="B51" s="160"/>
      <c r="C51" s="161"/>
      <c r="D51" s="160"/>
      <c r="E51" s="164"/>
      <c r="F51" s="165"/>
      <c r="K51" s="1"/>
    </row>
    <row r="52" spans="1:6" ht="15">
      <c r="A52" s="58" t="s">
        <v>87</v>
      </c>
      <c r="B52" s="136">
        <f>D52*0.68</f>
        <v>2176</v>
      </c>
      <c r="C52" s="136"/>
      <c r="D52" s="76">
        <v>3200</v>
      </c>
      <c r="E52" s="137">
        <v>2140</v>
      </c>
      <c r="F52" s="138"/>
    </row>
    <row r="53" spans="1:6" ht="15.75" thickBot="1">
      <c r="A53" s="57" t="s">
        <v>91</v>
      </c>
      <c r="B53" s="166">
        <f>D53*0.68</f>
        <v>2244</v>
      </c>
      <c r="C53" s="166"/>
      <c r="D53" s="77">
        <v>3300</v>
      </c>
      <c r="E53" s="140">
        <v>3240</v>
      </c>
      <c r="F53" s="141"/>
    </row>
    <row r="54" spans="1:6" ht="36" customHeight="1" thickBot="1">
      <c r="A54" s="129" t="s">
        <v>107</v>
      </c>
      <c r="B54" s="134"/>
      <c r="C54" s="134"/>
      <c r="D54" s="134"/>
      <c r="E54" s="134"/>
      <c r="F54" s="135"/>
    </row>
    <row r="55" spans="1:6" ht="15">
      <c r="A55" s="58" t="s">
        <v>83</v>
      </c>
      <c r="B55" s="136">
        <f>D55*0.68</f>
        <v>1564</v>
      </c>
      <c r="C55" s="136"/>
      <c r="D55" s="76">
        <v>2300</v>
      </c>
      <c r="E55" s="137">
        <v>2240</v>
      </c>
      <c r="F55" s="138"/>
    </row>
    <row r="56" spans="1:6" ht="15">
      <c r="A56" s="58" t="s">
        <v>87</v>
      </c>
      <c r="B56" s="136">
        <f>D56*0.68</f>
        <v>1598.0000000000002</v>
      </c>
      <c r="C56" s="136"/>
      <c r="D56" s="76">
        <v>2350</v>
      </c>
      <c r="E56" s="137">
        <v>2290</v>
      </c>
      <c r="F56" s="138"/>
    </row>
    <row r="57" spans="1:6" ht="15.75" thickBot="1">
      <c r="A57" s="57" t="s">
        <v>91</v>
      </c>
      <c r="B57" s="139">
        <f>D57*0.68</f>
        <v>1666.0000000000002</v>
      </c>
      <c r="C57" s="139"/>
      <c r="D57" s="77">
        <v>2450</v>
      </c>
      <c r="E57" s="140">
        <v>2390</v>
      </c>
      <c r="F57" s="141"/>
    </row>
    <row r="58" spans="1:7" ht="33" customHeight="1" thickBot="1">
      <c r="A58" s="153" t="s">
        <v>77</v>
      </c>
      <c r="B58" s="154"/>
      <c r="C58" s="154"/>
      <c r="D58" s="154"/>
      <c r="E58" s="154"/>
      <c r="F58" s="155"/>
      <c r="G58" s="3"/>
    </row>
    <row r="59" spans="1:6" ht="13.5" customHeight="1">
      <c r="A59" s="156" t="s">
        <v>0</v>
      </c>
      <c r="B59" s="158" t="s">
        <v>12</v>
      </c>
      <c r="C59" s="159"/>
      <c r="D59" s="158" t="s">
        <v>75</v>
      </c>
      <c r="E59" s="162" t="s">
        <v>80</v>
      </c>
      <c r="F59" s="163"/>
    </row>
    <row r="60" spans="1:6" ht="10.5" customHeight="1" thickBot="1">
      <c r="A60" s="157"/>
      <c r="B60" s="160"/>
      <c r="C60" s="161"/>
      <c r="D60" s="160"/>
      <c r="E60" s="164"/>
      <c r="F60" s="165"/>
    </row>
    <row r="61" spans="1:6" ht="33" customHeight="1">
      <c r="A61" s="58" t="s">
        <v>78</v>
      </c>
      <c r="B61" s="137">
        <f>D61*0.64</f>
        <v>1344</v>
      </c>
      <c r="C61" s="149"/>
      <c r="D61" s="81">
        <v>2100</v>
      </c>
      <c r="E61" s="137">
        <v>2040</v>
      </c>
      <c r="F61" s="149"/>
    </row>
    <row r="62" spans="1:11" ht="30" customHeight="1">
      <c r="A62" s="57" t="s">
        <v>79</v>
      </c>
      <c r="B62" s="150">
        <f>D62*0.64</f>
        <v>1376</v>
      </c>
      <c r="C62" s="150"/>
      <c r="D62" s="64">
        <v>2150</v>
      </c>
      <c r="E62" s="151">
        <v>2090</v>
      </c>
      <c r="F62" s="152"/>
      <c r="K62" s="1"/>
    </row>
    <row r="63" spans="1:6" ht="18.75" thickBot="1">
      <c r="A63" s="144" t="s">
        <v>5</v>
      </c>
      <c r="B63" s="144"/>
      <c r="C63" s="144"/>
      <c r="D63" s="144"/>
      <c r="E63" s="144"/>
      <c r="F63" s="144"/>
    </row>
    <row r="64" spans="1:6" ht="24" customHeight="1" thickBot="1">
      <c r="A64" s="72" t="s">
        <v>0</v>
      </c>
      <c r="B64" s="73" t="s">
        <v>1</v>
      </c>
      <c r="C64" s="73" t="s">
        <v>3</v>
      </c>
      <c r="D64" s="73" t="s">
        <v>4</v>
      </c>
      <c r="E64" s="145" t="s">
        <v>2</v>
      </c>
      <c r="F64" s="146"/>
    </row>
    <row r="65" spans="1:6" ht="18">
      <c r="A65" s="58" t="s">
        <v>83</v>
      </c>
      <c r="B65" s="74">
        <v>30</v>
      </c>
      <c r="C65" s="85" t="s">
        <v>95</v>
      </c>
      <c r="D65" s="74" t="s">
        <v>73</v>
      </c>
      <c r="E65" s="147" t="s">
        <v>81</v>
      </c>
      <c r="F65" s="148"/>
    </row>
    <row r="66" spans="1:6" ht="18">
      <c r="A66" s="57" t="s">
        <v>87</v>
      </c>
      <c r="B66" s="75">
        <v>22</v>
      </c>
      <c r="C66" s="86" t="s">
        <v>95</v>
      </c>
      <c r="D66" s="75" t="s">
        <v>8</v>
      </c>
      <c r="E66" s="142" t="s">
        <v>113</v>
      </c>
      <c r="F66" s="143"/>
    </row>
    <row r="67" spans="1:6" ht="18">
      <c r="A67" s="57" t="s">
        <v>91</v>
      </c>
      <c r="B67" s="75">
        <v>17</v>
      </c>
      <c r="C67" s="86" t="s">
        <v>95</v>
      </c>
      <c r="D67" s="75" t="s">
        <v>118</v>
      </c>
      <c r="E67" s="142" t="s">
        <v>6</v>
      </c>
      <c r="F67" s="143"/>
    </row>
    <row r="68" spans="1:6" ht="18">
      <c r="A68" s="57" t="s">
        <v>96</v>
      </c>
      <c r="B68" s="75">
        <v>24</v>
      </c>
      <c r="C68" s="86" t="s">
        <v>97</v>
      </c>
      <c r="D68" s="75" t="s">
        <v>102</v>
      </c>
      <c r="E68" s="142" t="s">
        <v>104</v>
      </c>
      <c r="F68" s="143"/>
    </row>
    <row r="69" spans="1:6" ht="18">
      <c r="A69" s="57" t="s">
        <v>99</v>
      </c>
      <c r="B69" s="75">
        <v>60</v>
      </c>
      <c r="C69" s="86" t="s">
        <v>98</v>
      </c>
      <c r="D69" s="75" t="s">
        <v>63</v>
      </c>
      <c r="E69" s="142" t="s">
        <v>105</v>
      </c>
      <c r="F69" s="143"/>
    </row>
    <row r="70" spans="1:6" ht="21" customHeight="1">
      <c r="A70" s="57" t="s">
        <v>100</v>
      </c>
      <c r="B70" s="75">
        <v>60</v>
      </c>
      <c r="C70" s="86" t="s">
        <v>101</v>
      </c>
      <c r="D70" s="75" t="s">
        <v>103</v>
      </c>
      <c r="E70" s="142" t="s">
        <v>106</v>
      </c>
      <c r="F70" s="143"/>
    </row>
    <row r="71" spans="1:6" ht="15">
      <c r="A71" s="92"/>
      <c r="B71" s="92"/>
      <c r="C71" s="92"/>
      <c r="D71" s="92"/>
      <c r="E71" s="92"/>
      <c r="F71" s="92"/>
    </row>
    <row r="72" spans="1:6" ht="15">
      <c r="A72" s="121"/>
      <c r="B72" s="121"/>
      <c r="C72" s="121"/>
      <c r="D72" s="121"/>
      <c r="E72" s="121"/>
      <c r="F72" s="121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</sheetData>
  <mergeCells count="117">
    <mergeCell ref="A1:F1"/>
    <mergeCell ref="A2:IV4"/>
    <mergeCell ref="A5:F5"/>
    <mergeCell ref="A6:F6"/>
    <mergeCell ref="A7:F7"/>
    <mergeCell ref="A8:A9"/>
    <mergeCell ref="B8:C9"/>
    <mergeCell ref="D8:D9"/>
    <mergeCell ref="E8:F9"/>
    <mergeCell ref="B10:C10"/>
    <mergeCell ref="E10:F10"/>
    <mergeCell ref="B11:C11"/>
    <mergeCell ref="E11:F11"/>
    <mergeCell ref="B12:C12"/>
    <mergeCell ref="E12:F12"/>
    <mergeCell ref="B13:C13"/>
    <mergeCell ref="E13:F13"/>
    <mergeCell ref="A14:F14"/>
    <mergeCell ref="A15:A16"/>
    <mergeCell ref="B15:C16"/>
    <mergeCell ref="D15:D16"/>
    <mergeCell ref="E15:F16"/>
    <mergeCell ref="B17:C17"/>
    <mergeCell ref="E17:F17"/>
    <mergeCell ref="B18:C18"/>
    <mergeCell ref="E18:F18"/>
    <mergeCell ref="B19:C19"/>
    <mergeCell ref="E19:F19"/>
    <mergeCell ref="B20:C20"/>
    <mergeCell ref="E20:F20"/>
    <mergeCell ref="A21:F21"/>
    <mergeCell ref="A22:A23"/>
    <mergeCell ref="B22:C23"/>
    <mergeCell ref="D22:D23"/>
    <mergeCell ref="E22:F23"/>
    <mergeCell ref="B24:C24"/>
    <mergeCell ref="E24:F24"/>
    <mergeCell ref="B25:C25"/>
    <mergeCell ref="E25:F25"/>
    <mergeCell ref="B26:C26"/>
    <mergeCell ref="E26:F26"/>
    <mergeCell ref="B27:C27"/>
    <mergeCell ref="E27:F27"/>
    <mergeCell ref="A28:F28"/>
    <mergeCell ref="A29:A30"/>
    <mergeCell ref="B29:C30"/>
    <mergeCell ref="D29:D30"/>
    <mergeCell ref="E29:F30"/>
    <mergeCell ref="B31:C31"/>
    <mergeCell ref="E31:F31"/>
    <mergeCell ref="B32:C32"/>
    <mergeCell ref="E32:F32"/>
    <mergeCell ref="B33:C33"/>
    <mergeCell ref="E33:F33"/>
    <mergeCell ref="B34:C34"/>
    <mergeCell ref="E34:F34"/>
    <mergeCell ref="A35:F35"/>
    <mergeCell ref="A36:A37"/>
    <mergeCell ref="B36:C37"/>
    <mergeCell ref="D36:D37"/>
    <mergeCell ref="E36:F37"/>
    <mergeCell ref="B38:C38"/>
    <mergeCell ref="E38:F38"/>
    <mergeCell ref="B39:C39"/>
    <mergeCell ref="E39:F39"/>
    <mergeCell ref="B40:C40"/>
    <mergeCell ref="E40:F40"/>
    <mergeCell ref="B41:C41"/>
    <mergeCell ref="E41:F41"/>
    <mergeCell ref="A42:F42"/>
    <mergeCell ref="A43:A44"/>
    <mergeCell ref="B43:C44"/>
    <mergeCell ref="D43:D44"/>
    <mergeCell ref="E43:F44"/>
    <mergeCell ref="B45:C45"/>
    <mergeCell ref="E45:F45"/>
    <mergeCell ref="B46:C46"/>
    <mergeCell ref="E46:F46"/>
    <mergeCell ref="B47:C47"/>
    <mergeCell ref="E47:F47"/>
    <mergeCell ref="B48:C48"/>
    <mergeCell ref="E48:F48"/>
    <mergeCell ref="A49:F49"/>
    <mergeCell ref="A50:A51"/>
    <mergeCell ref="B50:C51"/>
    <mergeCell ref="D50:D51"/>
    <mergeCell ref="E50:F51"/>
    <mergeCell ref="B52:C52"/>
    <mergeCell ref="E52:F52"/>
    <mergeCell ref="B53:C53"/>
    <mergeCell ref="E53:F53"/>
    <mergeCell ref="A58:F58"/>
    <mergeCell ref="A59:A60"/>
    <mergeCell ref="B59:C60"/>
    <mergeCell ref="D59:D60"/>
    <mergeCell ref="E59:F60"/>
    <mergeCell ref="B61:C61"/>
    <mergeCell ref="E61:F61"/>
    <mergeCell ref="B62:C62"/>
    <mergeCell ref="E62:F62"/>
    <mergeCell ref="E67:F67"/>
    <mergeCell ref="A71:F71"/>
    <mergeCell ref="A72:F72"/>
    <mergeCell ref="A63:F63"/>
    <mergeCell ref="E64:F64"/>
    <mergeCell ref="E65:F65"/>
    <mergeCell ref="E66:F66"/>
    <mergeCell ref="E68:F68"/>
    <mergeCell ref="E69:F69"/>
    <mergeCell ref="E70:F70"/>
    <mergeCell ref="A54:F54"/>
    <mergeCell ref="B56:C56"/>
    <mergeCell ref="E56:F56"/>
    <mergeCell ref="B57:C57"/>
    <mergeCell ref="E57:F57"/>
    <mergeCell ref="B55:C55"/>
    <mergeCell ref="E55:F55"/>
  </mergeCells>
  <printOptions/>
  <pageMargins left="0.17" right="0.16" top="0.17" bottom="0.17" header="0.17" footer="0.17"/>
  <pageSetup horizontalDpi="600" verticalDpi="600" orientation="portrait" paperSize="9" r:id="rId2"/>
  <rowBreaks count="1" manualBreakCount="1">
    <brk id="48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7"/>
  <sheetViews>
    <sheetView tabSelected="1" view="pageBreakPreview" zoomScaleSheetLayoutView="100" zoomScalePageLayoutView="0" workbookViewId="0" topLeftCell="A1">
      <selection activeCell="N25" sqref="N25"/>
    </sheetView>
  </sheetViews>
  <sheetFormatPr defaultColWidth="9.00390625" defaultRowHeight="12.75"/>
  <cols>
    <col min="1" max="1" width="31.00390625" style="0" customWidth="1"/>
    <col min="2" max="2" width="13.00390625" style="0" customWidth="1"/>
    <col min="3" max="3" width="12.00390625" style="0" customWidth="1"/>
    <col min="4" max="4" width="10.25390625" style="0" customWidth="1"/>
    <col min="5" max="5" width="7.75390625" style="0" customWidth="1"/>
    <col min="6" max="6" width="0.37109375" style="0" hidden="1" customWidth="1"/>
    <col min="7" max="7" width="8.25390625" style="0" customWidth="1"/>
    <col min="8" max="8" width="15.125" style="0" customWidth="1"/>
  </cols>
  <sheetData>
    <row r="1" spans="1:8" ht="12.75">
      <c r="A1" s="209" t="s">
        <v>14</v>
      </c>
      <c r="B1" s="209"/>
      <c r="C1" s="209"/>
      <c r="D1" s="209"/>
      <c r="E1" s="209"/>
      <c r="F1" s="209"/>
      <c r="G1" s="209"/>
      <c r="H1" s="209"/>
    </row>
    <row r="2" spans="1:8" ht="8.25" customHeight="1">
      <c r="A2" s="209"/>
      <c r="B2" s="209"/>
      <c r="C2" s="209"/>
      <c r="D2" s="209"/>
      <c r="E2" s="209"/>
      <c r="F2" s="209"/>
      <c r="G2" s="209"/>
      <c r="H2" s="209"/>
    </row>
    <row r="3" spans="1:8" ht="20.25" customHeight="1" thickBot="1">
      <c r="A3" s="210"/>
      <c r="B3" s="210"/>
      <c r="C3" s="210"/>
      <c r="D3" s="210"/>
      <c r="E3" s="210"/>
      <c r="F3" s="210"/>
      <c r="G3" s="210"/>
      <c r="H3" s="210"/>
    </row>
    <row r="4" spans="1:8" ht="12.75">
      <c r="A4" s="208" t="s">
        <v>15</v>
      </c>
      <c r="B4" s="208"/>
      <c r="C4" s="211" t="s">
        <v>30</v>
      </c>
      <c r="D4" s="211"/>
      <c r="E4" s="211"/>
      <c r="F4" s="211"/>
      <c r="G4" s="211"/>
      <c r="H4" s="211"/>
    </row>
    <row r="5" spans="1:8" s="11" customFormat="1" ht="13.5" customHeight="1" thickBot="1">
      <c r="A5" s="12" t="s">
        <v>16</v>
      </c>
      <c r="B5" s="5"/>
      <c r="C5" s="5"/>
      <c r="D5" s="212" t="s">
        <v>17</v>
      </c>
      <c r="E5" s="212"/>
      <c r="F5" s="212"/>
      <c r="G5" s="212"/>
      <c r="H5" s="212"/>
    </row>
    <row r="6" spans="1:6" ht="6.75" customHeight="1">
      <c r="A6" s="6"/>
      <c r="B6" s="6"/>
      <c r="C6" s="6"/>
      <c r="D6" s="6"/>
      <c r="E6" s="6"/>
      <c r="F6" s="6"/>
    </row>
    <row r="7" spans="1:8" ht="18" customHeight="1">
      <c r="A7" s="213" t="s">
        <v>48</v>
      </c>
      <c r="B7" s="213"/>
      <c r="C7" s="213"/>
      <c r="D7" s="213"/>
      <c r="E7" s="213"/>
      <c r="F7" s="213"/>
      <c r="G7" s="213"/>
      <c r="H7" s="213"/>
    </row>
    <row r="8" spans="1:8" ht="18" customHeight="1">
      <c r="A8" s="213" t="s">
        <v>18</v>
      </c>
      <c r="B8" s="213"/>
      <c r="C8" s="213"/>
      <c r="D8" s="213"/>
      <c r="E8" s="213"/>
      <c r="F8" s="213"/>
      <c r="G8" s="213"/>
      <c r="H8" s="213"/>
    </row>
    <row r="9" spans="1:8" ht="12" customHeight="1">
      <c r="A9" s="7"/>
      <c r="B9" s="8"/>
      <c r="C9" s="8"/>
      <c r="E9" s="8"/>
      <c r="F9" s="9" t="s">
        <v>19</v>
      </c>
      <c r="G9" s="196" t="s">
        <v>115</v>
      </c>
      <c r="H9" s="196"/>
    </row>
    <row r="10" spans="1:8" ht="42" customHeight="1">
      <c r="A10" s="201" t="s">
        <v>109</v>
      </c>
      <c r="B10" s="201"/>
      <c r="C10" s="201"/>
      <c r="D10" s="201"/>
      <c r="E10" s="201"/>
      <c r="F10" s="201"/>
      <c r="G10" s="201"/>
      <c r="H10" s="201"/>
    </row>
    <row r="11" spans="1:8" ht="14.25" customHeight="1">
      <c r="A11" s="195" t="s">
        <v>0</v>
      </c>
      <c r="B11" s="195" t="s">
        <v>35</v>
      </c>
      <c r="C11" s="195"/>
      <c r="D11" s="195" t="s">
        <v>20</v>
      </c>
      <c r="E11" s="195"/>
      <c r="F11" s="195"/>
      <c r="G11" s="194" t="s">
        <v>20</v>
      </c>
      <c r="H11" s="194"/>
    </row>
    <row r="12" spans="1:8" ht="11.25" customHeight="1">
      <c r="A12" s="195"/>
      <c r="B12" s="195" t="s">
        <v>21</v>
      </c>
      <c r="C12" s="195"/>
      <c r="D12" s="195" t="s">
        <v>39</v>
      </c>
      <c r="E12" s="195"/>
      <c r="F12" s="195"/>
      <c r="G12" s="194" t="s">
        <v>36</v>
      </c>
      <c r="H12" s="194"/>
    </row>
    <row r="13" spans="1:8" ht="12.75">
      <c r="A13" s="19" t="s">
        <v>49</v>
      </c>
      <c r="B13" s="191">
        <f>D13*0.65</f>
        <v>1267.5</v>
      </c>
      <c r="C13" s="191"/>
      <c r="D13" s="191">
        <v>1950</v>
      </c>
      <c r="E13" s="193"/>
      <c r="F13" s="193"/>
      <c r="G13" s="193">
        <v>1890</v>
      </c>
      <c r="H13" s="193"/>
    </row>
    <row r="14" spans="1:8" ht="12" customHeight="1">
      <c r="A14" s="19" t="s">
        <v>50</v>
      </c>
      <c r="B14" s="191">
        <f>D13*0.325</f>
        <v>633.75</v>
      </c>
      <c r="C14" s="191"/>
      <c r="D14" s="191">
        <v>1950</v>
      </c>
      <c r="E14" s="191"/>
      <c r="F14" s="42"/>
      <c r="G14" s="193"/>
      <c r="H14" s="193"/>
    </row>
    <row r="15" spans="1:8" ht="13.5" customHeight="1">
      <c r="A15" s="19" t="s">
        <v>51</v>
      </c>
      <c r="B15" s="191">
        <f>D14*0.5</f>
        <v>975</v>
      </c>
      <c r="C15" s="191"/>
      <c r="D15" s="191"/>
      <c r="E15" s="191"/>
      <c r="F15" s="42"/>
      <c r="G15" s="193"/>
      <c r="H15" s="193"/>
    </row>
    <row r="16" spans="1:8" s="34" customFormat="1" ht="4.5" customHeight="1">
      <c r="A16" s="35"/>
      <c r="B16" s="36"/>
      <c r="C16" s="37"/>
      <c r="D16" s="36"/>
      <c r="E16" s="37"/>
      <c r="F16" s="38"/>
      <c r="G16" s="39"/>
      <c r="H16" s="40"/>
    </row>
    <row r="17" spans="1:8" ht="12.75">
      <c r="A17" s="195" t="s">
        <v>0</v>
      </c>
      <c r="B17" s="195" t="s">
        <v>35</v>
      </c>
      <c r="C17" s="195"/>
      <c r="D17" s="195" t="s">
        <v>20</v>
      </c>
      <c r="E17" s="195"/>
      <c r="F17" s="195"/>
      <c r="G17" s="194" t="s">
        <v>20</v>
      </c>
      <c r="H17" s="194"/>
    </row>
    <row r="18" spans="1:8" ht="9" customHeight="1">
      <c r="A18" s="195"/>
      <c r="B18" s="195" t="s">
        <v>21</v>
      </c>
      <c r="C18" s="195"/>
      <c r="D18" s="195" t="s">
        <v>39</v>
      </c>
      <c r="E18" s="195"/>
      <c r="F18" s="195"/>
      <c r="G18" s="194" t="s">
        <v>36</v>
      </c>
      <c r="H18" s="194"/>
    </row>
    <row r="19" spans="1:8" ht="12.75">
      <c r="A19" s="19" t="s">
        <v>52</v>
      </c>
      <c r="B19" s="191">
        <f>D19*0.65</f>
        <v>1300</v>
      </c>
      <c r="C19" s="191"/>
      <c r="D19" s="191">
        <v>2000</v>
      </c>
      <c r="E19" s="191"/>
      <c r="F19" s="191"/>
      <c r="G19" s="193">
        <v>1940</v>
      </c>
      <c r="H19" s="193"/>
    </row>
    <row r="20" spans="1:8" ht="15" customHeight="1">
      <c r="A20" s="19" t="s">
        <v>53</v>
      </c>
      <c r="B20" s="191">
        <f>D20*0.325</f>
        <v>650</v>
      </c>
      <c r="C20" s="191"/>
      <c r="D20" s="191">
        <v>2000</v>
      </c>
      <c r="E20" s="191"/>
      <c r="F20" s="42"/>
      <c r="G20" s="193"/>
      <c r="H20" s="193"/>
    </row>
    <row r="21" spans="1:8" ht="13.5" customHeight="1">
      <c r="A21" s="19" t="s">
        <v>54</v>
      </c>
      <c r="B21" s="191">
        <f>D20*0.5</f>
        <v>1000</v>
      </c>
      <c r="C21" s="191"/>
      <c r="D21" s="191"/>
      <c r="E21" s="191"/>
      <c r="F21" s="42"/>
      <c r="G21" s="193"/>
      <c r="H21" s="193"/>
    </row>
    <row r="22" spans="1:8" s="34" customFormat="1" ht="4.5" customHeight="1">
      <c r="A22" s="30"/>
      <c r="B22" s="31"/>
      <c r="C22" s="32"/>
      <c r="D22" s="32"/>
      <c r="E22" s="32"/>
      <c r="F22" s="33"/>
      <c r="G22" s="33"/>
      <c r="H22" s="33"/>
    </row>
    <row r="23" spans="1:8" ht="12.75">
      <c r="A23" s="195" t="s">
        <v>0</v>
      </c>
      <c r="B23" s="195" t="s">
        <v>35</v>
      </c>
      <c r="C23" s="195"/>
      <c r="D23" s="195" t="s">
        <v>20</v>
      </c>
      <c r="E23" s="195"/>
      <c r="F23" s="195"/>
      <c r="G23" s="194" t="s">
        <v>20</v>
      </c>
      <c r="H23" s="194"/>
    </row>
    <row r="24" spans="1:8" ht="9" customHeight="1">
      <c r="A24" s="195"/>
      <c r="B24" s="195" t="s">
        <v>21</v>
      </c>
      <c r="C24" s="195"/>
      <c r="D24" s="195" t="s">
        <v>39</v>
      </c>
      <c r="E24" s="195"/>
      <c r="F24" s="195"/>
      <c r="G24" s="194" t="s">
        <v>36</v>
      </c>
      <c r="H24" s="194"/>
    </row>
    <row r="25" spans="1:8" ht="14.25" customHeight="1">
      <c r="A25" s="19" t="s">
        <v>55</v>
      </c>
      <c r="B25" s="191">
        <f>D25*0.65</f>
        <v>1365</v>
      </c>
      <c r="C25" s="191"/>
      <c r="D25" s="191">
        <v>2100</v>
      </c>
      <c r="E25" s="193"/>
      <c r="F25" s="193"/>
      <c r="G25" s="193">
        <v>2040</v>
      </c>
      <c r="H25" s="193"/>
    </row>
    <row r="26" spans="1:8" ht="12.75">
      <c r="A26" s="19" t="s">
        <v>56</v>
      </c>
      <c r="B26" s="191">
        <f>D26*0.325</f>
        <v>682.5</v>
      </c>
      <c r="C26" s="191"/>
      <c r="D26" s="191">
        <v>2100</v>
      </c>
      <c r="E26" s="191"/>
      <c r="F26" s="42"/>
      <c r="G26" s="193"/>
      <c r="H26" s="193"/>
    </row>
    <row r="27" spans="1:8" ht="12.75">
      <c r="A27" s="19" t="s">
        <v>57</v>
      </c>
      <c r="B27" s="191">
        <f>D26*0.5</f>
        <v>1050</v>
      </c>
      <c r="C27" s="191"/>
      <c r="D27" s="191"/>
      <c r="E27" s="191"/>
      <c r="F27" s="42"/>
      <c r="G27" s="193"/>
      <c r="H27" s="193"/>
    </row>
    <row r="28" spans="1:8" ht="4.5" customHeight="1">
      <c r="A28" s="7"/>
      <c r="B28" s="8"/>
      <c r="C28" s="8"/>
      <c r="E28" s="8"/>
      <c r="F28" s="9"/>
      <c r="H28" s="14"/>
    </row>
    <row r="29" spans="1:8" ht="85.5" customHeight="1">
      <c r="A29" s="201" t="s">
        <v>110</v>
      </c>
      <c r="B29" s="201"/>
      <c r="C29" s="201"/>
      <c r="D29" s="201"/>
      <c r="E29" s="201"/>
      <c r="F29" s="201"/>
      <c r="G29" s="201"/>
      <c r="H29" s="201"/>
    </row>
    <row r="30" spans="1:8" ht="11.25" customHeight="1">
      <c r="A30" s="61" t="s">
        <v>0</v>
      </c>
      <c r="B30" s="195" t="s">
        <v>35</v>
      </c>
      <c r="C30" s="195"/>
      <c r="D30" s="195" t="s">
        <v>20</v>
      </c>
      <c r="E30" s="195"/>
      <c r="F30" s="61"/>
      <c r="G30" s="194" t="s">
        <v>20</v>
      </c>
      <c r="H30" s="194"/>
    </row>
    <row r="31" spans="1:8" ht="11.25" customHeight="1">
      <c r="A31" s="61"/>
      <c r="B31" s="195" t="s">
        <v>21</v>
      </c>
      <c r="C31" s="195"/>
      <c r="D31" s="195" t="s">
        <v>39</v>
      </c>
      <c r="E31" s="195"/>
      <c r="F31" s="61"/>
      <c r="G31" s="194" t="s">
        <v>36</v>
      </c>
      <c r="H31" s="194"/>
    </row>
    <row r="32" spans="1:8" ht="17.25" customHeight="1">
      <c r="A32" s="19" t="s">
        <v>22</v>
      </c>
      <c r="B32" s="191">
        <f>D32*0.7</f>
        <v>1407</v>
      </c>
      <c r="C32" s="191"/>
      <c r="D32" s="203">
        <v>2010</v>
      </c>
      <c r="E32" s="204"/>
      <c r="F32" s="205"/>
      <c r="G32" s="193">
        <v>1950</v>
      </c>
      <c r="H32" s="193"/>
    </row>
    <row r="33" spans="1:8" ht="12" customHeight="1">
      <c r="A33" s="19" t="s">
        <v>23</v>
      </c>
      <c r="B33" s="191">
        <f>D32*0.35</f>
        <v>703.5</v>
      </c>
      <c r="C33" s="191"/>
      <c r="D33" s="203">
        <v>2010</v>
      </c>
      <c r="E33" s="204"/>
      <c r="F33" s="205"/>
      <c r="G33" s="193"/>
      <c r="H33" s="193"/>
    </row>
    <row r="34" spans="1:8" ht="13.5" customHeight="1">
      <c r="A34" s="19" t="s">
        <v>40</v>
      </c>
      <c r="B34" s="225">
        <f>D33*0.5</f>
        <v>1005</v>
      </c>
      <c r="C34" s="225"/>
      <c r="D34" s="214"/>
      <c r="E34" s="226"/>
      <c r="F34" s="227"/>
      <c r="G34" s="228"/>
      <c r="H34" s="228"/>
    </row>
    <row r="35" spans="1:8" ht="36" customHeight="1">
      <c r="A35" s="19" t="s">
        <v>82</v>
      </c>
      <c r="B35" s="191">
        <v>1580</v>
      </c>
      <c r="C35" s="191"/>
      <c r="D35" s="192"/>
      <c r="E35" s="192"/>
      <c r="F35" s="80"/>
      <c r="G35" s="193"/>
      <c r="H35" s="193"/>
    </row>
    <row r="36" spans="1:8" ht="4.5" customHeight="1">
      <c r="A36" s="78"/>
      <c r="B36" s="79"/>
      <c r="C36" s="79"/>
      <c r="D36" s="59"/>
      <c r="E36" s="59"/>
      <c r="F36" s="59"/>
      <c r="G36" s="60"/>
      <c r="H36" s="60"/>
    </row>
    <row r="37" spans="1:8" ht="9.75" customHeight="1">
      <c r="A37" s="61" t="s">
        <v>0</v>
      </c>
      <c r="B37" s="195" t="s">
        <v>35</v>
      </c>
      <c r="C37" s="195"/>
      <c r="D37" s="195" t="s">
        <v>20</v>
      </c>
      <c r="E37" s="195"/>
      <c r="F37" s="61"/>
      <c r="G37" s="194" t="s">
        <v>20</v>
      </c>
      <c r="H37" s="194"/>
    </row>
    <row r="38" spans="1:8" ht="9.75" customHeight="1">
      <c r="A38" s="61"/>
      <c r="B38" s="195" t="s">
        <v>21</v>
      </c>
      <c r="C38" s="195"/>
      <c r="D38" s="195" t="s">
        <v>39</v>
      </c>
      <c r="E38" s="195"/>
      <c r="F38" s="61"/>
      <c r="G38" s="194" t="s">
        <v>36</v>
      </c>
      <c r="H38" s="194"/>
    </row>
    <row r="39" spans="1:8" ht="15" customHeight="1">
      <c r="A39" s="19" t="s">
        <v>49</v>
      </c>
      <c r="B39" s="203">
        <f>D39*0.65</f>
        <v>1306.5</v>
      </c>
      <c r="C39" s="222"/>
      <c r="D39" s="203">
        <v>2010</v>
      </c>
      <c r="E39" s="223"/>
      <c r="F39" s="222"/>
      <c r="G39" s="224">
        <v>1950</v>
      </c>
      <c r="H39" s="205"/>
    </row>
    <row r="40" spans="1:8" ht="13.5" customHeight="1">
      <c r="A40" s="19" t="s">
        <v>50</v>
      </c>
      <c r="B40" s="191">
        <f>D39*0.325</f>
        <v>653.25</v>
      </c>
      <c r="C40" s="191"/>
      <c r="D40" s="203">
        <v>2010</v>
      </c>
      <c r="E40" s="204"/>
      <c r="F40" s="205"/>
      <c r="G40" s="193"/>
      <c r="H40" s="193"/>
    </row>
    <row r="41" spans="1:8" ht="14.25" customHeight="1">
      <c r="A41" s="19" t="s">
        <v>51</v>
      </c>
      <c r="B41" s="191">
        <f>D40*0.5</f>
        <v>1005</v>
      </c>
      <c r="C41" s="191"/>
      <c r="D41" s="214"/>
      <c r="E41" s="215"/>
      <c r="F41" s="216"/>
      <c r="G41" s="193"/>
      <c r="H41" s="193"/>
    </row>
    <row r="42" spans="1:8" ht="36.75" customHeight="1">
      <c r="A42" s="19" t="s">
        <v>119</v>
      </c>
      <c r="B42" s="191">
        <v>1435</v>
      </c>
      <c r="C42" s="191"/>
      <c r="D42" s="192"/>
      <c r="E42" s="192"/>
      <c r="F42" s="80"/>
      <c r="G42" s="193"/>
      <c r="H42" s="193"/>
    </row>
    <row r="43" spans="1:8" ht="3.75" customHeight="1">
      <c r="A43" s="45"/>
      <c r="B43" s="49"/>
      <c r="C43" s="50"/>
      <c r="D43" s="51"/>
      <c r="E43" s="52"/>
      <c r="F43" s="53"/>
      <c r="G43" s="54"/>
      <c r="H43" s="55"/>
    </row>
    <row r="44" spans="1:8" ht="10.5" customHeight="1">
      <c r="A44" s="195" t="s">
        <v>0</v>
      </c>
      <c r="B44" s="195" t="s">
        <v>35</v>
      </c>
      <c r="C44" s="195"/>
      <c r="D44" s="195" t="s">
        <v>20</v>
      </c>
      <c r="E44" s="195"/>
      <c r="F44" s="195"/>
      <c r="G44" s="194" t="s">
        <v>20</v>
      </c>
      <c r="H44" s="194"/>
    </row>
    <row r="45" spans="1:8" ht="10.5" customHeight="1">
      <c r="A45" s="195"/>
      <c r="B45" s="195" t="s">
        <v>21</v>
      </c>
      <c r="C45" s="195"/>
      <c r="D45" s="195" t="s">
        <v>39</v>
      </c>
      <c r="E45" s="195"/>
      <c r="F45" s="195"/>
      <c r="G45" s="194" t="s">
        <v>36</v>
      </c>
      <c r="H45" s="194"/>
    </row>
    <row r="46" spans="1:8" ht="12" customHeight="1">
      <c r="A46" s="19" t="s">
        <v>52</v>
      </c>
      <c r="B46" s="191">
        <f>D46*0.65</f>
        <v>1397.5</v>
      </c>
      <c r="C46" s="191"/>
      <c r="D46" s="203">
        <v>2150</v>
      </c>
      <c r="E46" s="204"/>
      <c r="F46" s="205"/>
      <c r="G46" s="193">
        <v>2090</v>
      </c>
      <c r="H46" s="193"/>
    </row>
    <row r="47" spans="1:8" ht="12.75">
      <c r="A47" s="19" t="s">
        <v>53</v>
      </c>
      <c r="B47" s="191">
        <f>D47*0.325</f>
        <v>698.75</v>
      </c>
      <c r="C47" s="191"/>
      <c r="D47" s="203">
        <v>2150</v>
      </c>
      <c r="E47" s="204"/>
      <c r="F47" s="205"/>
      <c r="G47" s="193"/>
      <c r="H47" s="193"/>
    </row>
    <row r="48" spans="1:8" ht="12.75">
      <c r="A48" s="19" t="s">
        <v>54</v>
      </c>
      <c r="B48" s="191">
        <f>D47*0.5</f>
        <v>1075</v>
      </c>
      <c r="C48" s="191"/>
      <c r="D48" s="214"/>
      <c r="E48" s="215"/>
      <c r="F48" s="216"/>
      <c r="G48" s="193"/>
      <c r="H48" s="193"/>
    </row>
    <row r="49" spans="1:8" ht="36">
      <c r="A49" s="19" t="s">
        <v>120</v>
      </c>
      <c r="B49" s="191">
        <v>1550</v>
      </c>
      <c r="C49" s="191"/>
      <c r="D49" s="192"/>
      <c r="E49" s="192"/>
      <c r="F49" s="80"/>
      <c r="G49" s="193"/>
      <c r="H49" s="193"/>
    </row>
    <row r="50" ht="3" customHeight="1"/>
    <row r="51" spans="1:8" ht="9" customHeight="1">
      <c r="A51" s="195" t="s">
        <v>0</v>
      </c>
      <c r="B51" s="195" t="s">
        <v>35</v>
      </c>
      <c r="C51" s="195"/>
      <c r="D51" s="195" t="s">
        <v>20</v>
      </c>
      <c r="E51" s="195"/>
      <c r="F51" s="195"/>
      <c r="G51" s="194" t="s">
        <v>20</v>
      </c>
      <c r="H51" s="194"/>
    </row>
    <row r="52" spans="1:8" ht="9" customHeight="1">
      <c r="A52" s="195"/>
      <c r="B52" s="195" t="s">
        <v>21</v>
      </c>
      <c r="C52" s="195"/>
      <c r="D52" s="195" t="s">
        <v>39</v>
      </c>
      <c r="E52" s="195"/>
      <c r="F52" s="195"/>
      <c r="G52" s="194" t="s">
        <v>36</v>
      </c>
      <c r="H52" s="194"/>
    </row>
    <row r="53" spans="1:8" ht="12.75" customHeight="1">
      <c r="A53" s="19" t="s">
        <v>55</v>
      </c>
      <c r="B53" s="191">
        <f>D53*0.65</f>
        <v>1430</v>
      </c>
      <c r="C53" s="191"/>
      <c r="D53" s="203">
        <v>2200</v>
      </c>
      <c r="E53" s="204"/>
      <c r="F53" s="205"/>
      <c r="G53" s="193">
        <v>2140</v>
      </c>
      <c r="H53" s="193"/>
    </row>
    <row r="54" spans="1:8" ht="12.75">
      <c r="A54" s="19" t="s">
        <v>56</v>
      </c>
      <c r="B54" s="191">
        <f>D54*0.325</f>
        <v>715</v>
      </c>
      <c r="C54" s="191"/>
      <c r="D54" s="203">
        <v>2200</v>
      </c>
      <c r="E54" s="204"/>
      <c r="F54" s="205"/>
      <c r="G54" s="193">
        <v>2140</v>
      </c>
      <c r="H54" s="193"/>
    </row>
    <row r="55" spans="1:8" ht="12.75">
      <c r="A55" s="19" t="s">
        <v>57</v>
      </c>
      <c r="B55" s="191">
        <f>D54*0.5</f>
        <v>1100</v>
      </c>
      <c r="C55" s="191"/>
      <c r="D55" s="214"/>
      <c r="E55" s="215"/>
      <c r="F55" s="216"/>
      <c r="G55" s="207"/>
      <c r="H55" s="207"/>
    </row>
    <row r="56" spans="1:8" ht="36">
      <c r="A56" s="19" t="s">
        <v>121</v>
      </c>
      <c r="B56" s="191">
        <v>1575</v>
      </c>
      <c r="C56" s="191"/>
      <c r="D56" s="192"/>
      <c r="E56" s="192"/>
      <c r="F56" s="80"/>
      <c r="G56" s="193"/>
      <c r="H56" s="193"/>
    </row>
    <row r="57" spans="1:8" ht="12.75">
      <c r="A57" s="43"/>
      <c r="B57" s="88"/>
      <c r="C57" s="88"/>
      <c r="D57" s="89"/>
      <c r="E57" s="89"/>
      <c r="F57" s="89"/>
      <c r="G57" s="90"/>
      <c r="H57" s="90"/>
    </row>
    <row r="58" spans="1:8" ht="59.25" customHeight="1">
      <c r="A58" s="237" t="s">
        <v>76</v>
      </c>
      <c r="B58" s="237"/>
      <c r="C58" s="237"/>
      <c r="D58" s="237"/>
      <c r="E58" s="237"/>
      <c r="F58" s="237"/>
      <c r="G58" s="237"/>
      <c r="H58" s="237"/>
    </row>
    <row r="59" spans="1:8" ht="12.75">
      <c r="A59" s="61" t="s">
        <v>0</v>
      </c>
      <c r="B59" s="233" t="s">
        <v>35</v>
      </c>
      <c r="C59" s="234"/>
      <c r="D59" s="233" t="s">
        <v>20</v>
      </c>
      <c r="E59" s="234"/>
      <c r="F59" s="61"/>
      <c r="G59" s="235" t="s">
        <v>20</v>
      </c>
      <c r="H59" s="236"/>
    </row>
    <row r="60" spans="1:8" ht="12.75">
      <c r="A60" s="61"/>
      <c r="B60" s="233" t="s">
        <v>21</v>
      </c>
      <c r="C60" s="234"/>
      <c r="D60" s="233" t="s">
        <v>39</v>
      </c>
      <c r="E60" s="234"/>
      <c r="F60" s="61"/>
      <c r="G60" s="235" t="s">
        <v>36</v>
      </c>
      <c r="H60" s="236"/>
    </row>
    <row r="61" spans="1:8" ht="12.75">
      <c r="A61" s="19" t="s">
        <v>49</v>
      </c>
      <c r="B61" s="229">
        <f>D61*0.65</f>
        <v>1956.5</v>
      </c>
      <c r="C61" s="229"/>
      <c r="D61" s="203">
        <v>3010</v>
      </c>
      <c r="E61" s="230"/>
      <c r="F61" s="231"/>
      <c r="G61" s="232">
        <v>2950</v>
      </c>
      <c r="H61" s="232"/>
    </row>
    <row r="62" spans="1:8" ht="12.75">
      <c r="A62" s="19" t="s">
        <v>50</v>
      </c>
      <c r="B62" s="191">
        <f>D61*0.325</f>
        <v>978.25</v>
      </c>
      <c r="C62" s="191"/>
      <c r="D62" s="203">
        <v>3010</v>
      </c>
      <c r="E62" s="204"/>
      <c r="F62" s="205"/>
      <c r="G62" s="193"/>
      <c r="H62" s="193"/>
    </row>
    <row r="63" spans="1:8" ht="12.75">
      <c r="A63" s="19" t="s">
        <v>51</v>
      </c>
      <c r="B63" s="191">
        <f>D62*0.5</f>
        <v>1505</v>
      </c>
      <c r="C63" s="191"/>
      <c r="D63" s="214"/>
      <c r="E63" s="215"/>
      <c r="F63" s="216"/>
      <c r="G63" s="193"/>
      <c r="H63" s="193"/>
    </row>
    <row r="64" spans="1:8" ht="12.75">
      <c r="A64" s="45"/>
      <c r="B64" s="49"/>
      <c r="C64" s="50"/>
      <c r="D64" s="51"/>
      <c r="E64" s="52"/>
      <c r="F64" s="53"/>
      <c r="G64" s="54"/>
      <c r="H64" s="55"/>
    </row>
    <row r="65" spans="1:8" ht="12.75">
      <c r="A65" s="195" t="s">
        <v>0</v>
      </c>
      <c r="B65" s="195" t="s">
        <v>35</v>
      </c>
      <c r="C65" s="195"/>
      <c r="D65" s="195" t="s">
        <v>20</v>
      </c>
      <c r="E65" s="195"/>
      <c r="F65" s="195"/>
      <c r="G65" s="194" t="s">
        <v>20</v>
      </c>
      <c r="H65" s="194"/>
    </row>
    <row r="66" spans="1:8" ht="12.75">
      <c r="A66" s="195"/>
      <c r="B66" s="195" t="s">
        <v>21</v>
      </c>
      <c r="C66" s="195"/>
      <c r="D66" s="195" t="s">
        <v>39</v>
      </c>
      <c r="E66" s="195"/>
      <c r="F66" s="195"/>
      <c r="G66" s="194" t="s">
        <v>36</v>
      </c>
      <c r="H66" s="194"/>
    </row>
    <row r="67" spans="1:8" ht="12.75">
      <c r="A67" s="19" t="s">
        <v>52</v>
      </c>
      <c r="B67" s="191">
        <f>D67*0.65</f>
        <v>2047.5</v>
      </c>
      <c r="C67" s="191"/>
      <c r="D67" s="203">
        <v>3150</v>
      </c>
      <c r="E67" s="204"/>
      <c r="F67" s="205"/>
      <c r="G67" s="193">
        <v>3090</v>
      </c>
      <c r="H67" s="193"/>
    </row>
    <row r="68" spans="1:8" ht="12.75">
      <c r="A68" s="19" t="s">
        <v>53</v>
      </c>
      <c r="B68" s="191">
        <f>D68*0.325</f>
        <v>1023.75</v>
      </c>
      <c r="C68" s="191"/>
      <c r="D68" s="203">
        <v>3150</v>
      </c>
      <c r="E68" s="204"/>
      <c r="F68" s="205"/>
      <c r="G68" s="193"/>
      <c r="H68" s="193"/>
    </row>
    <row r="69" spans="1:8" ht="12.75">
      <c r="A69" s="19" t="s">
        <v>54</v>
      </c>
      <c r="B69" s="191">
        <f>D68*0.5</f>
        <v>1575</v>
      </c>
      <c r="C69" s="191"/>
      <c r="D69" s="214"/>
      <c r="E69" s="215"/>
      <c r="F69" s="216"/>
      <c r="G69" s="193"/>
      <c r="H69" s="193"/>
    </row>
    <row r="71" spans="1:8" ht="12.75">
      <c r="A71" s="195" t="s">
        <v>0</v>
      </c>
      <c r="B71" s="195" t="s">
        <v>35</v>
      </c>
      <c r="C71" s="195"/>
      <c r="D71" s="195" t="s">
        <v>20</v>
      </c>
      <c r="E71" s="195"/>
      <c r="F71" s="195"/>
      <c r="G71" s="194" t="s">
        <v>20</v>
      </c>
      <c r="H71" s="194"/>
    </row>
    <row r="72" spans="1:8" ht="12.75">
      <c r="A72" s="195"/>
      <c r="B72" s="195" t="s">
        <v>21</v>
      </c>
      <c r="C72" s="195"/>
      <c r="D72" s="195" t="s">
        <v>39</v>
      </c>
      <c r="E72" s="195"/>
      <c r="F72" s="195"/>
      <c r="G72" s="194" t="s">
        <v>36</v>
      </c>
      <c r="H72" s="194"/>
    </row>
    <row r="73" spans="1:8" ht="24">
      <c r="A73" s="19" t="s">
        <v>55</v>
      </c>
      <c r="B73" s="191">
        <f>D73*0.65</f>
        <v>2080</v>
      </c>
      <c r="C73" s="191"/>
      <c r="D73" s="203">
        <v>3200</v>
      </c>
      <c r="E73" s="204"/>
      <c r="F73" s="205"/>
      <c r="G73" s="193">
        <v>3140</v>
      </c>
      <c r="H73" s="193"/>
    </row>
    <row r="74" spans="1:8" ht="12.75">
      <c r="A74" s="19" t="s">
        <v>56</v>
      </c>
      <c r="B74" s="191">
        <f>D74*0.325</f>
        <v>1040</v>
      </c>
      <c r="C74" s="191"/>
      <c r="D74" s="203">
        <v>3200</v>
      </c>
      <c r="E74" s="204"/>
      <c r="F74" s="205"/>
      <c r="G74" s="193">
        <v>3140</v>
      </c>
      <c r="H74" s="193"/>
    </row>
    <row r="75" spans="1:8" ht="12.75">
      <c r="A75" s="19" t="s">
        <v>57</v>
      </c>
      <c r="B75" s="191">
        <f>D74*0.5</f>
        <v>1600</v>
      </c>
      <c r="C75" s="191"/>
      <c r="D75" s="214"/>
      <c r="E75" s="215"/>
      <c r="F75" s="216"/>
      <c r="G75" s="207"/>
      <c r="H75" s="207"/>
    </row>
    <row r="76" spans="1:8" ht="12.75">
      <c r="A76" s="43"/>
      <c r="B76" s="88"/>
      <c r="C76" s="88"/>
      <c r="D76" s="89"/>
      <c r="E76" s="89"/>
      <c r="F76" s="89"/>
      <c r="G76" s="90"/>
      <c r="H76" s="90"/>
    </row>
    <row r="77" spans="1:8" ht="16.5" customHeight="1">
      <c r="A77" s="201" t="s">
        <v>108</v>
      </c>
      <c r="B77" s="201"/>
      <c r="C77" s="201"/>
      <c r="D77" s="201"/>
      <c r="E77" s="201"/>
      <c r="F77" s="201"/>
      <c r="G77" s="201"/>
      <c r="H77" s="201"/>
    </row>
    <row r="78" spans="1:8" ht="12.75">
      <c r="A78" s="61" t="s">
        <v>0</v>
      </c>
      <c r="B78" s="233" t="s">
        <v>35</v>
      </c>
      <c r="C78" s="234"/>
      <c r="D78" s="233" t="s">
        <v>20</v>
      </c>
      <c r="E78" s="234"/>
      <c r="F78" s="61"/>
      <c r="G78" s="235" t="s">
        <v>20</v>
      </c>
      <c r="H78" s="236"/>
    </row>
    <row r="79" spans="1:8" ht="12.75">
      <c r="A79" s="61"/>
      <c r="B79" s="233" t="s">
        <v>21</v>
      </c>
      <c r="C79" s="234"/>
      <c r="D79" s="233" t="s">
        <v>39</v>
      </c>
      <c r="E79" s="234"/>
      <c r="F79" s="61"/>
      <c r="G79" s="235" t="s">
        <v>36</v>
      </c>
      <c r="H79" s="236"/>
    </row>
    <row r="80" spans="1:8" ht="12.75">
      <c r="A80" s="19" t="s">
        <v>49</v>
      </c>
      <c r="B80" s="229">
        <f>D80*0.65</f>
        <v>1436.5</v>
      </c>
      <c r="C80" s="229"/>
      <c r="D80" s="203">
        <v>2210</v>
      </c>
      <c r="E80" s="230"/>
      <c r="F80" s="231"/>
      <c r="G80" s="232">
        <v>2150</v>
      </c>
      <c r="H80" s="232"/>
    </row>
    <row r="81" spans="1:8" ht="12.75">
      <c r="A81" s="19" t="s">
        <v>50</v>
      </c>
      <c r="B81" s="191">
        <f>D80*0.325</f>
        <v>718.25</v>
      </c>
      <c r="C81" s="191"/>
      <c r="D81" s="203">
        <v>2210</v>
      </c>
      <c r="E81" s="204"/>
      <c r="F81" s="205"/>
      <c r="G81" s="193"/>
      <c r="H81" s="193"/>
    </row>
    <row r="82" spans="1:8" ht="12.75">
      <c r="A82" s="19" t="s">
        <v>51</v>
      </c>
      <c r="B82" s="191">
        <f>D81*0.5</f>
        <v>1105</v>
      </c>
      <c r="C82" s="191"/>
      <c r="D82" s="214"/>
      <c r="E82" s="215"/>
      <c r="F82" s="216"/>
      <c r="G82" s="193"/>
      <c r="H82" s="193"/>
    </row>
    <row r="83" spans="1:8" ht="12.75">
      <c r="A83" s="45"/>
      <c r="B83" s="49"/>
      <c r="C83" s="50"/>
      <c r="D83" s="51"/>
      <c r="E83" s="52"/>
      <c r="F83" s="53"/>
      <c r="G83" s="54"/>
      <c r="H83" s="55"/>
    </row>
    <row r="84" spans="1:8" ht="12.75">
      <c r="A84" s="195" t="s">
        <v>0</v>
      </c>
      <c r="B84" s="195" t="s">
        <v>35</v>
      </c>
      <c r="C84" s="195"/>
      <c r="D84" s="195" t="s">
        <v>20</v>
      </c>
      <c r="E84" s="195"/>
      <c r="F84" s="195"/>
      <c r="G84" s="194" t="s">
        <v>20</v>
      </c>
      <c r="H84" s="194"/>
    </row>
    <row r="85" spans="1:8" ht="12.75">
      <c r="A85" s="195"/>
      <c r="B85" s="195" t="s">
        <v>21</v>
      </c>
      <c r="C85" s="195"/>
      <c r="D85" s="195" t="s">
        <v>39</v>
      </c>
      <c r="E85" s="195"/>
      <c r="F85" s="195"/>
      <c r="G85" s="194" t="s">
        <v>36</v>
      </c>
      <c r="H85" s="194"/>
    </row>
    <row r="86" spans="1:8" ht="12.75">
      <c r="A86" s="19" t="s">
        <v>52</v>
      </c>
      <c r="B86" s="191">
        <f>D86*0.65</f>
        <v>1527.5</v>
      </c>
      <c r="C86" s="191"/>
      <c r="D86" s="203">
        <v>2350</v>
      </c>
      <c r="E86" s="204"/>
      <c r="F86" s="205"/>
      <c r="G86" s="193">
        <v>2290</v>
      </c>
      <c r="H86" s="193"/>
    </row>
    <row r="87" spans="1:8" ht="12.75">
      <c r="A87" s="19" t="s">
        <v>53</v>
      </c>
      <c r="B87" s="191">
        <f>D87*0.325</f>
        <v>763.75</v>
      </c>
      <c r="C87" s="191"/>
      <c r="D87" s="203">
        <v>2350</v>
      </c>
      <c r="E87" s="204"/>
      <c r="F87" s="205"/>
      <c r="G87" s="193"/>
      <c r="H87" s="193"/>
    </row>
    <row r="88" spans="1:8" ht="12.75">
      <c r="A88" s="19" t="s">
        <v>54</v>
      </c>
      <c r="B88" s="191">
        <f>D87*0.5</f>
        <v>1175</v>
      </c>
      <c r="C88" s="191"/>
      <c r="D88" s="214"/>
      <c r="E88" s="215"/>
      <c r="F88" s="216"/>
      <c r="G88" s="193"/>
      <c r="H88" s="193"/>
    </row>
    <row r="90" spans="1:8" ht="12.75">
      <c r="A90" s="195" t="s">
        <v>0</v>
      </c>
      <c r="B90" s="195" t="s">
        <v>35</v>
      </c>
      <c r="C90" s="195"/>
      <c r="D90" s="195" t="s">
        <v>20</v>
      </c>
      <c r="E90" s="195"/>
      <c r="F90" s="195"/>
      <c r="G90" s="194" t="s">
        <v>20</v>
      </c>
      <c r="H90" s="194"/>
    </row>
    <row r="91" spans="1:8" ht="12.75">
      <c r="A91" s="195"/>
      <c r="B91" s="195" t="s">
        <v>21</v>
      </c>
      <c r="C91" s="195"/>
      <c r="D91" s="195" t="s">
        <v>39</v>
      </c>
      <c r="E91" s="195"/>
      <c r="F91" s="195"/>
      <c r="G91" s="194" t="s">
        <v>36</v>
      </c>
      <c r="H91" s="194"/>
    </row>
    <row r="92" spans="1:8" ht="13.5" customHeight="1">
      <c r="A92" s="19" t="s">
        <v>55</v>
      </c>
      <c r="B92" s="191">
        <f>D92*0.65</f>
        <v>1560</v>
      </c>
      <c r="C92" s="191"/>
      <c r="D92" s="203">
        <v>2400</v>
      </c>
      <c r="E92" s="204"/>
      <c r="F92" s="205"/>
      <c r="G92" s="193">
        <v>2340</v>
      </c>
      <c r="H92" s="193"/>
    </row>
    <row r="93" spans="1:8" ht="12.75">
      <c r="A93" s="19" t="s">
        <v>56</v>
      </c>
      <c r="B93" s="191">
        <f>D93*0.325</f>
        <v>780</v>
      </c>
      <c r="C93" s="191"/>
      <c r="D93" s="203">
        <v>2400</v>
      </c>
      <c r="E93" s="204"/>
      <c r="F93" s="205"/>
      <c r="G93" s="193"/>
      <c r="H93" s="193"/>
    </row>
    <row r="94" spans="1:8" ht="12.75">
      <c r="A94" s="19" t="s">
        <v>57</v>
      </c>
      <c r="B94" s="191">
        <f>D93*0.5</f>
        <v>1200</v>
      </c>
      <c r="C94" s="191"/>
      <c r="D94" s="214"/>
      <c r="E94" s="215"/>
      <c r="F94" s="216"/>
      <c r="G94" s="207"/>
      <c r="H94" s="207"/>
    </row>
    <row r="95" ht="7.5" customHeight="1"/>
    <row r="96" spans="1:8" s="15" customFormat="1" ht="15.75">
      <c r="A96" s="206" t="s">
        <v>34</v>
      </c>
      <c r="B96" s="206"/>
      <c r="C96" s="206"/>
      <c r="D96" s="206"/>
      <c r="E96" s="206"/>
      <c r="F96" s="206"/>
      <c r="G96" s="206"/>
      <c r="H96" s="206"/>
    </row>
    <row r="97" spans="1:8" ht="18" customHeight="1">
      <c r="A97" s="218" t="s">
        <v>5</v>
      </c>
      <c r="B97" s="218"/>
      <c r="C97" s="218"/>
      <c r="D97" s="218"/>
      <c r="E97" s="218"/>
      <c r="F97" s="218"/>
      <c r="G97" s="218"/>
      <c r="H97" s="218"/>
    </row>
    <row r="98" spans="1:8" ht="18.75" customHeight="1">
      <c r="A98" s="17" t="s">
        <v>0</v>
      </c>
      <c r="B98" s="17" t="s">
        <v>1</v>
      </c>
      <c r="C98" s="17" t="s">
        <v>3</v>
      </c>
      <c r="D98" s="195" t="s">
        <v>4</v>
      </c>
      <c r="E98" s="195"/>
      <c r="F98" s="18"/>
      <c r="G98" s="199" t="s">
        <v>2</v>
      </c>
      <c r="H98" s="200"/>
    </row>
    <row r="99" spans="1:8" s="84" customFormat="1" ht="13.5" customHeight="1">
      <c r="A99" s="19" t="s">
        <v>22</v>
      </c>
      <c r="B99" s="19">
        <v>20</v>
      </c>
      <c r="C99" s="19" t="s">
        <v>37</v>
      </c>
      <c r="D99" s="219" t="s">
        <v>24</v>
      </c>
      <c r="E99" s="219"/>
      <c r="F99" s="83"/>
      <c r="G99" s="220" t="s">
        <v>25</v>
      </c>
      <c r="H99" s="221"/>
    </row>
    <row r="100" spans="1:8" s="84" customFormat="1" ht="12.75" customHeight="1">
      <c r="A100" s="19" t="s">
        <v>23</v>
      </c>
      <c r="B100" s="19">
        <v>40</v>
      </c>
      <c r="C100" s="19" t="s">
        <v>38</v>
      </c>
      <c r="D100" s="219" t="s">
        <v>26</v>
      </c>
      <c r="E100" s="219"/>
      <c r="F100" s="83"/>
      <c r="G100" s="220" t="s">
        <v>25</v>
      </c>
      <c r="H100" s="221"/>
    </row>
    <row r="101" spans="1:8" s="84" customFormat="1" ht="13.5" customHeight="1">
      <c r="A101" s="19" t="s">
        <v>40</v>
      </c>
      <c r="B101" s="19">
        <v>30</v>
      </c>
      <c r="C101" s="19" t="s">
        <v>27</v>
      </c>
      <c r="D101" s="219" t="s">
        <v>28</v>
      </c>
      <c r="E101" s="219"/>
      <c r="F101" s="83"/>
      <c r="G101" s="220" t="s">
        <v>29</v>
      </c>
      <c r="H101" s="221"/>
    </row>
    <row r="102" spans="1:8" ht="8.25" customHeight="1">
      <c r="A102" s="43"/>
      <c r="B102" s="44"/>
      <c r="C102" s="44"/>
      <c r="D102" s="44"/>
      <c r="E102" s="44"/>
      <c r="F102" s="41"/>
      <c r="G102" s="44"/>
      <c r="H102" s="44"/>
    </row>
    <row r="103" spans="1:8" ht="19.5" customHeight="1">
      <c r="A103" s="17" t="s">
        <v>0</v>
      </c>
      <c r="B103" s="17" t="s">
        <v>1</v>
      </c>
      <c r="C103" s="17" t="s">
        <v>3</v>
      </c>
      <c r="D103" s="195" t="s">
        <v>4</v>
      </c>
      <c r="E103" s="195"/>
      <c r="F103" s="18"/>
      <c r="G103" s="199" t="s">
        <v>2</v>
      </c>
      <c r="H103" s="200"/>
    </row>
    <row r="104" spans="1:8" ht="13.5" customHeight="1">
      <c r="A104" s="19" t="s">
        <v>49</v>
      </c>
      <c r="B104" s="16">
        <v>20</v>
      </c>
      <c r="C104" s="16" t="s">
        <v>58</v>
      </c>
      <c r="D104" s="202" t="s">
        <v>71</v>
      </c>
      <c r="E104" s="202"/>
      <c r="F104" s="41"/>
      <c r="G104" s="197" t="s">
        <v>67</v>
      </c>
      <c r="H104" s="198"/>
    </row>
    <row r="105" spans="1:8" ht="14.25" customHeight="1">
      <c r="A105" s="19" t="s">
        <v>50</v>
      </c>
      <c r="B105" s="16">
        <v>40</v>
      </c>
      <c r="C105" s="16" t="s">
        <v>59</v>
      </c>
      <c r="D105" s="202" t="s">
        <v>28</v>
      </c>
      <c r="E105" s="202"/>
      <c r="F105" s="41"/>
      <c r="G105" s="197" t="s">
        <v>67</v>
      </c>
      <c r="H105" s="198"/>
    </row>
    <row r="106" spans="1:8" ht="12.75" customHeight="1">
      <c r="A106" s="19" t="s">
        <v>51</v>
      </c>
      <c r="B106" s="16">
        <v>30</v>
      </c>
      <c r="C106" s="16" t="s">
        <v>27</v>
      </c>
      <c r="D106" s="202" t="s">
        <v>60</v>
      </c>
      <c r="E106" s="202"/>
      <c r="F106" s="41"/>
      <c r="G106" s="197" t="s">
        <v>68</v>
      </c>
      <c r="H106" s="198"/>
    </row>
    <row r="107" spans="1:8" ht="10.5" customHeight="1">
      <c r="A107" s="45"/>
      <c r="B107" s="46"/>
      <c r="C107" s="46"/>
      <c r="D107" s="16"/>
      <c r="E107" s="16"/>
      <c r="F107" s="41"/>
      <c r="G107" s="47"/>
      <c r="H107" s="48"/>
    </row>
    <row r="108" spans="1:8" ht="18.75" customHeight="1">
      <c r="A108" s="17" t="s">
        <v>0</v>
      </c>
      <c r="B108" s="17" t="s">
        <v>1</v>
      </c>
      <c r="C108" s="17" t="s">
        <v>3</v>
      </c>
      <c r="D108" s="195" t="s">
        <v>4</v>
      </c>
      <c r="E108" s="195"/>
      <c r="F108" s="18"/>
      <c r="G108" s="199" t="s">
        <v>2</v>
      </c>
      <c r="H108" s="200"/>
    </row>
    <row r="109" spans="1:8" ht="12.75" customHeight="1">
      <c r="A109" s="19" t="s">
        <v>52</v>
      </c>
      <c r="B109" s="16">
        <v>17</v>
      </c>
      <c r="C109" s="16" t="s">
        <v>74</v>
      </c>
      <c r="D109" s="202" t="s">
        <v>61</v>
      </c>
      <c r="E109" s="202"/>
      <c r="F109" s="41"/>
      <c r="G109" s="197" t="s">
        <v>116</v>
      </c>
      <c r="H109" s="198"/>
    </row>
    <row r="110" spans="1:8" ht="12.75" customHeight="1">
      <c r="A110" s="19" t="s">
        <v>53</v>
      </c>
      <c r="B110" s="16">
        <v>34</v>
      </c>
      <c r="C110" s="16" t="s">
        <v>72</v>
      </c>
      <c r="D110" s="202" t="s">
        <v>62</v>
      </c>
      <c r="E110" s="202"/>
      <c r="F110" s="41"/>
      <c r="G110" s="197" t="s">
        <v>116</v>
      </c>
      <c r="H110" s="198"/>
    </row>
    <row r="111" spans="1:8" ht="12.75" customHeight="1">
      <c r="A111" s="19" t="s">
        <v>54</v>
      </c>
      <c r="B111" s="16">
        <v>30</v>
      </c>
      <c r="C111" s="16" t="s">
        <v>27</v>
      </c>
      <c r="D111" s="202" t="s">
        <v>63</v>
      </c>
      <c r="E111" s="202"/>
      <c r="F111" s="41"/>
      <c r="G111" s="197" t="s">
        <v>69</v>
      </c>
      <c r="H111" s="198"/>
    </row>
    <row r="112" spans="1:6" ht="7.5" customHeight="1">
      <c r="A112" s="10"/>
      <c r="B112" s="10"/>
      <c r="C112" s="10"/>
      <c r="D112" s="10"/>
      <c r="E112" s="10"/>
      <c r="F112" s="10"/>
    </row>
    <row r="113" spans="1:8" ht="18">
      <c r="A113" s="17" t="s">
        <v>0</v>
      </c>
      <c r="B113" s="17" t="s">
        <v>1</v>
      </c>
      <c r="C113" s="17" t="s">
        <v>3</v>
      </c>
      <c r="D113" s="195" t="s">
        <v>4</v>
      </c>
      <c r="E113" s="195"/>
      <c r="F113" s="18"/>
      <c r="G113" s="199" t="s">
        <v>2</v>
      </c>
      <c r="H113" s="200"/>
    </row>
    <row r="114" spans="1:8" ht="14.25" customHeight="1">
      <c r="A114" s="19" t="s">
        <v>55</v>
      </c>
      <c r="B114" s="16">
        <v>17</v>
      </c>
      <c r="C114" s="16" t="s">
        <v>74</v>
      </c>
      <c r="D114" s="202" t="s">
        <v>64</v>
      </c>
      <c r="E114" s="202"/>
      <c r="F114" s="41"/>
      <c r="G114" s="197" t="s">
        <v>117</v>
      </c>
      <c r="H114" s="198"/>
    </row>
    <row r="115" spans="1:8" ht="12.75">
      <c r="A115" s="19" t="s">
        <v>56</v>
      </c>
      <c r="B115" s="16">
        <v>34</v>
      </c>
      <c r="C115" s="16" t="s">
        <v>72</v>
      </c>
      <c r="D115" s="202" t="s">
        <v>65</v>
      </c>
      <c r="E115" s="202"/>
      <c r="F115" s="41"/>
      <c r="G115" s="197" t="s">
        <v>117</v>
      </c>
      <c r="H115" s="198"/>
    </row>
    <row r="116" spans="1:8" ht="12.75">
      <c r="A116" s="19" t="s">
        <v>57</v>
      </c>
      <c r="B116" s="16">
        <v>30</v>
      </c>
      <c r="C116" s="16" t="s">
        <v>27</v>
      </c>
      <c r="D116" s="202" t="s">
        <v>66</v>
      </c>
      <c r="E116" s="202"/>
      <c r="F116" s="41"/>
      <c r="G116" s="197" t="s">
        <v>70</v>
      </c>
      <c r="H116" s="198"/>
    </row>
    <row r="117" spans="1:8" ht="8.25" customHeight="1">
      <c r="A117" s="217"/>
      <c r="B117" s="217"/>
      <c r="C117" s="217"/>
      <c r="D117" s="217"/>
      <c r="E117" s="217"/>
      <c r="F117" s="217"/>
      <c r="G117" s="217"/>
      <c r="H117" s="217"/>
    </row>
  </sheetData>
  <sheetProtection/>
  <mergeCells count="262">
    <mergeCell ref="B38:C38"/>
    <mergeCell ref="D38:E38"/>
    <mergeCell ref="G38:H38"/>
    <mergeCell ref="D37:E37"/>
    <mergeCell ref="G37:H37"/>
    <mergeCell ref="B75:C75"/>
    <mergeCell ref="D75:F75"/>
    <mergeCell ref="G75:H75"/>
    <mergeCell ref="B73:C73"/>
    <mergeCell ref="D73:F73"/>
    <mergeCell ref="G73:H73"/>
    <mergeCell ref="B74:C74"/>
    <mergeCell ref="D74:F74"/>
    <mergeCell ref="G74:H74"/>
    <mergeCell ref="B69:C69"/>
    <mergeCell ref="D69:F69"/>
    <mergeCell ref="G69:H69"/>
    <mergeCell ref="A71:A72"/>
    <mergeCell ref="B71:C71"/>
    <mergeCell ref="D71:F71"/>
    <mergeCell ref="G71:H71"/>
    <mergeCell ref="B72:C72"/>
    <mergeCell ref="D72:F72"/>
    <mergeCell ref="G72:H72"/>
    <mergeCell ref="B67:C67"/>
    <mergeCell ref="D67:F67"/>
    <mergeCell ref="G67:H67"/>
    <mergeCell ref="B68:C68"/>
    <mergeCell ref="D68:F68"/>
    <mergeCell ref="G68:H68"/>
    <mergeCell ref="A65:A66"/>
    <mergeCell ref="B65:C65"/>
    <mergeCell ref="D65:F65"/>
    <mergeCell ref="G65:H65"/>
    <mergeCell ref="B66:C66"/>
    <mergeCell ref="D66:F66"/>
    <mergeCell ref="G66:H66"/>
    <mergeCell ref="B62:C62"/>
    <mergeCell ref="D62:F62"/>
    <mergeCell ref="G62:H62"/>
    <mergeCell ref="B63:C63"/>
    <mergeCell ref="D63:F63"/>
    <mergeCell ref="G63:H63"/>
    <mergeCell ref="B60:C60"/>
    <mergeCell ref="D60:E60"/>
    <mergeCell ref="G60:H60"/>
    <mergeCell ref="B61:C61"/>
    <mergeCell ref="D61:F61"/>
    <mergeCell ref="G61:H61"/>
    <mergeCell ref="A58:H58"/>
    <mergeCell ref="B59:C59"/>
    <mergeCell ref="D59:E59"/>
    <mergeCell ref="G59:H59"/>
    <mergeCell ref="B94:C94"/>
    <mergeCell ref="D94:F94"/>
    <mergeCell ref="G94:H94"/>
    <mergeCell ref="B78:C78"/>
    <mergeCell ref="D78:E78"/>
    <mergeCell ref="G78:H78"/>
    <mergeCell ref="B79:C79"/>
    <mergeCell ref="D79:E79"/>
    <mergeCell ref="G79:H79"/>
    <mergeCell ref="B92:C92"/>
    <mergeCell ref="D92:F92"/>
    <mergeCell ref="G92:H92"/>
    <mergeCell ref="B93:C93"/>
    <mergeCell ref="D93:F93"/>
    <mergeCell ref="G93:H93"/>
    <mergeCell ref="B88:C88"/>
    <mergeCell ref="D88:F88"/>
    <mergeCell ref="G88:H88"/>
    <mergeCell ref="A90:A91"/>
    <mergeCell ref="B90:C90"/>
    <mergeCell ref="D90:F90"/>
    <mergeCell ref="G90:H90"/>
    <mergeCell ref="B91:C91"/>
    <mergeCell ref="D91:F91"/>
    <mergeCell ref="G91:H91"/>
    <mergeCell ref="B86:C86"/>
    <mergeCell ref="D86:F86"/>
    <mergeCell ref="G86:H86"/>
    <mergeCell ref="B87:C87"/>
    <mergeCell ref="D87:F87"/>
    <mergeCell ref="G87:H87"/>
    <mergeCell ref="B82:C82"/>
    <mergeCell ref="D82:F82"/>
    <mergeCell ref="G82:H82"/>
    <mergeCell ref="A84:A85"/>
    <mergeCell ref="B84:C84"/>
    <mergeCell ref="D84:F84"/>
    <mergeCell ref="G84:H84"/>
    <mergeCell ref="B85:C85"/>
    <mergeCell ref="D85:F85"/>
    <mergeCell ref="G85:H85"/>
    <mergeCell ref="B80:C80"/>
    <mergeCell ref="D80:F80"/>
    <mergeCell ref="G80:H80"/>
    <mergeCell ref="B81:C81"/>
    <mergeCell ref="D81:F81"/>
    <mergeCell ref="G81:H81"/>
    <mergeCell ref="D32:F32"/>
    <mergeCell ref="G32:H32"/>
    <mergeCell ref="D30:E30"/>
    <mergeCell ref="D31:E31"/>
    <mergeCell ref="G31:H31"/>
    <mergeCell ref="B41:C41"/>
    <mergeCell ref="D41:F41"/>
    <mergeCell ref="G41:H41"/>
    <mergeCell ref="B40:C40"/>
    <mergeCell ref="D40:F40"/>
    <mergeCell ref="G40:H40"/>
    <mergeCell ref="B39:C39"/>
    <mergeCell ref="D39:F39"/>
    <mergeCell ref="G39:H39"/>
    <mergeCell ref="B34:C34"/>
    <mergeCell ref="D34:F34"/>
    <mergeCell ref="G34:H34"/>
    <mergeCell ref="B35:C35"/>
    <mergeCell ref="D35:E35"/>
    <mergeCell ref="G35:H35"/>
    <mergeCell ref="B37:C37"/>
    <mergeCell ref="D105:E105"/>
    <mergeCell ref="G105:H105"/>
    <mergeCell ref="D100:E100"/>
    <mergeCell ref="G100:H100"/>
    <mergeCell ref="D101:E101"/>
    <mergeCell ref="G101:H101"/>
    <mergeCell ref="D98:E98"/>
    <mergeCell ref="D106:E106"/>
    <mergeCell ref="G106:H106"/>
    <mergeCell ref="D103:E103"/>
    <mergeCell ref="G103:H103"/>
    <mergeCell ref="D104:E104"/>
    <mergeCell ref="G104:H104"/>
    <mergeCell ref="G98:H98"/>
    <mergeCell ref="D99:E99"/>
    <mergeCell ref="G99:H99"/>
    <mergeCell ref="D110:E110"/>
    <mergeCell ref="G110:H110"/>
    <mergeCell ref="D111:E111"/>
    <mergeCell ref="G111:H111"/>
    <mergeCell ref="D108:E108"/>
    <mergeCell ref="G108:H108"/>
    <mergeCell ref="D109:E109"/>
    <mergeCell ref="G109:H109"/>
    <mergeCell ref="D46:F46"/>
    <mergeCell ref="A29:H29"/>
    <mergeCell ref="B26:C26"/>
    <mergeCell ref="D26:E26"/>
    <mergeCell ref="G26:H26"/>
    <mergeCell ref="B27:C27"/>
    <mergeCell ref="D27:E27"/>
    <mergeCell ref="B33:C33"/>
    <mergeCell ref="D33:F33"/>
    <mergeCell ref="G33:H33"/>
    <mergeCell ref="G27:H27"/>
    <mergeCell ref="G21:H21"/>
    <mergeCell ref="G48:H48"/>
    <mergeCell ref="G51:H51"/>
    <mergeCell ref="G23:H23"/>
    <mergeCell ref="G25:H25"/>
    <mergeCell ref="G24:H24"/>
    <mergeCell ref="G30:H30"/>
    <mergeCell ref="A17:A18"/>
    <mergeCell ref="B17:C17"/>
    <mergeCell ref="D17:F17"/>
    <mergeCell ref="A23:A24"/>
    <mergeCell ref="D18:F18"/>
    <mergeCell ref="D19:F19"/>
    <mergeCell ref="G20:H20"/>
    <mergeCell ref="B24:C24"/>
    <mergeCell ref="B25:C25"/>
    <mergeCell ref="D25:F25"/>
    <mergeCell ref="B20:C20"/>
    <mergeCell ref="D20:E20"/>
    <mergeCell ref="B23:C23"/>
    <mergeCell ref="D23:F23"/>
    <mergeCell ref="D24:F24"/>
    <mergeCell ref="A117:H117"/>
    <mergeCell ref="A8:H8"/>
    <mergeCell ref="D113:E113"/>
    <mergeCell ref="D114:E114"/>
    <mergeCell ref="D115:E115"/>
    <mergeCell ref="A97:H97"/>
    <mergeCell ref="G53:H53"/>
    <mergeCell ref="G54:H54"/>
    <mergeCell ref="B55:C55"/>
    <mergeCell ref="D55:F55"/>
    <mergeCell ref="B53:C53"/>
    <mergeCell ref="B47:C47"/>
    <mergeCell ref="D47:F47"/>
    <mergeCell ref="B48:C48"/>
    <mergeCell ref="D48:F48"/>
    <mergeCell ref="D52:F52"/>
    <mergeCell ref="A1:H3"/>
    <mergeCell ref="C4:H4"/>
    <mergeCell ref="D5:H5"/>
    <mergeCell ref="A7:H7"/>
    <mergeCell ref="B30:C30"/>
    <mergeCell ref="B31:C31"/>
    <mergeCell ref="A4:B4"/>
    <mergeCell ref="A10:H10"/>
    <mergeCell ref="A11:A12"/>
    <mergeCell ref="B11:C11"/>
    <mergeCell ref="B21:C21"/>
    <mergeCell ref="D21:E21"/>
    <mergeCell ref="D15:E15"/>
    <mergeCell ref="G18:H18"/>
    <mergeCell ref="A44:A45"/>
    <mergeCell ref="B44:C44"/>
    <mergeCell ref="D44:F44"/>
    <mergeCell ref="B45:C45"/>
    <mergeCell ref="D45:F45"/>
    <mergeCell ref="D116:E116"/>
    <mergeCell ref="A51:A52"/>
    <mergeCell ref="B51:C51"/>
    <mergeCell ref="D51:F51"/>
    <mergeCell ref="B52:C52"/>
    <mergeCell ref="B54:C54"/>
    <mergeCell ref="D54:F54"/>
    <mergeCell ref="D53:F53"/>
    <mergeCell ref="A96:H96"/>
    <mergeCell ref="G55:H55"/>
    <mergeCell ref="G114:H114"/>
    <mergeCell ref="G115:H115"/>
    <mergeCell ref="G116:H116"/>
    <mergeCell ref="G44:H44"/>
    <mergeCell ref="G45:H45"/>
    <mergeCell ref="G46:H46"/>
    <mergeCell ref="G113:H113"/>
    <mergeCell ref="G52:H52"/>
    <mergeCell ref="G47:H47"/>
    <mergeCell ref="A77:H77"/>
    <mergeCell ref="G9:H9"/>
    <mergeCell ref="B13:C13"/>
    <mergeCell ref="D13:F13"/>
    <mergeCell ref="G13:H13"/>
    <mergeCell ref="D11:F11"/>
    <mergeCell ref="G11:H11"/>
    <mergeCell ref="B12:C12"/>
    <mergeCell ref="D12:F12"/>
    <mergeCell ref="G12:H12"/>
    <mergeCell ref="B32:C32"/>
    <mergeCell ref="G14:H14"/>
    <mergeCell ref="G15:H15"/>
    <mergeCell ref="B19:C19"/>
    <mergeCell ref="G19:H19"/>
    <mergeCell ref="G17:H17"/>
    <mergeCell ref="B18:C18"/>
    <mergeCell ref="B14:C14"/>
    <mergeCell ref="B15:C15"/>
    <mergeCell ref="D14:E14"/>
    <mergeCell ref="B56:C56"/>
    <mergeCell ref="D56:E56"/>
    <mergeCell ref="G56:H56"/>
    <mergeCell ref="B42:C42"/>
    <mergeCell ref="D42:E42"/>
    <mergeCell ref="G42:H42"/>
    <mergeCell ref="B49:C49"/>
    <mergeCell ref="D49:E49"/>
    <mergeCell ref="G49:H49"/>
    <mergeCell ref="B46:C46"/>
  </mergeCells>
  <hyperlinks>
    <hyperlink ref="A5" r:id="rId1" display="keramika@keramika-abc.ru"/>
    <hyperlink ref="D5" r:id="rId2" display="www.keramika-abc.ru"/>
  </hyperlinks>
  <printOptions/>
  <pageMargins left="0.58" right="0.16" top="0.17" bottom="0.17" header="0.17" footer="0.17"/>
  <pageSetup horizontalDpi="600" verticalDpi="600" orientation="portrait" paperSize="9" scale="97" r:id="rId4"/>
  <rowBreaks count="1" manualBreakCount="1">
    <brk id="57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Фасад-Керамика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</dc:creator>
  <cp:keywords/>
  <dc:description/>
  <cp:lastModifiedBy>EvgeniyR</cp:lastModifiedBy>
  <cp:lastPrinted>2013-05-28T10:47:09Z</cp:lastPrinted>
  <dcterms:created xsi:type="dcterms:W3CDTF">2006-12-19T09:19:29Z</dcterms:created>
  <dcterms:modified xsi:type="dcterms:W3CDTF">2013-06-27T06:46:03Z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